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ilde.pigeon\AppData\Local\Microsoft\Windows\INetCache\Content.Outlook\1857R1FF\"/>
    </mc:Choice>
  </mc:AlternateContent>
  <xr:revisionPtr revIDLastSave="0" documentId="13_ncr:1_{EC96DAB0-5019-4AE7-999B-2D77847255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ande SEPTEMBRE 2024" sheetId="3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36" l="1"/>
  <c r="K47" i="36"/>
  <c r="K48" i="36"/>
  <c r="K49" i="36"/>
  <c r="K50" i="36"/>
  <c r="K46" i="36"/>
  <c r="K42" i="36"/>
  <c r="K43" i="36"/>
  <c r="K44" i="36"/>
  <c r="K41" i="36"/>
  <c r="K39" i="36"/>
  <c r="K32" i="36"/>
  <c r="K33" i="36"/>
  <c r="K34" i="36"/>
  <c r="K35" i="36"/>
  <c r="K36" i="36"/>
  <c r="K37" i="36"/>
  <c r="K31" i="36"/>
  <c r="K25" i="36"/>
  <c r="K26" i="36"/>
  <c r="K27" i="36"/>
  <c r="K28" i="36"/>
  <c r="K29" i="36"/>
  <c r="K24" i="36"/>
  <c r="K14" i="36"/>
  <c r="K15" i="36"/>
  <c r="K16" i="36"/>
  <c r="K17" i="36"/>
  <c r="K18" i="36"/>
  <c r="K19" i="36"/>
  <c r="K20" i="36"/>
  <c r="K21" i="36"/>
  <c r="K22" i="36"/>
  <c r="K13" i="36"/>
  <c r="I42" i="36"/>
  <c r="I43" i="36"/>
  <c r="I44" i="36"/>
  <c r="I41" i="36"/>
  <c r="I39" i="36"/>
  <c r="I32" i="36"/>
  <c r="I33" i="36"/>
  <c r="I35" i="36"/>
  <c r="I36" i="36"/>
  <c r="I31" i="36"/>
  <c r="I25" i="36"/>
  <c r="I26" i="36"/>
  <c r="I27" i="36"/>
  <c r="I28" i="36"/>
  <c r="I29" i="36"/>
  <c r="I14" i="36"/>
  <c r="I15" i="36"/>
  <c r="I16" i="36"/>
  <c r="I17" i="36"/>
  <c r="I18" i="36"/>
  <c r="I19" i="36"/>
  <c r="I20" i="36"/>
  <c r="I21" i="36"/>
  <c r="I22" i="36"/>
  <c r="I13" i="36"/>
  <c r="H47" i="36"/>
  <c r="H26" i="36" l="1"/>
  <c r="H39" i="36" l="1"/>
  <c r="H18" i="36"/>
  <c r="H44" i="36" l="1"/>
  <c r="H43" i="36"/>
  <c r="H42" i="36"/>
  <c r="H41" i="36"/>
  <c r="H24" i="36"/>
  <c r="H17" i="36"/>
  <c r="H19" i="36"/>
  <c r="G37" i="36"/>
  <c r="I37" i="36" s="1"/>
  <c r="G34" i="36"/>
  <c r="I34" i="36" s="1"/>
  <c r="H29" i="36" l="1"/>
  <c r="H35" i="36"/>
  <c r="H36" i="36" l="1"/>
  <c r="H13" i="36" l="1"/>
  <c r="H14" i="36"/>
  <c r="H16" i="36"/>
  <c r="H20" i="36"/>
  <c r="I24" i="36"/>
  <c r="H25" i="36"/>
  <c r="H27" i="36"/>
  <c r="H28" i="36"/>
  <c r="H31" i="36"/>
  <c r="H32" i="36"/>
  <c r="H33" i="36"/>
  <c r="H34" i="36"/>
  <c r="H37" i="36"/>
</calcChain>
</file>

<file path=xl/sharedStrings.xml><?xml version="1.0" encoding="utf-8"?>
<sst xmlns="http://schemas.openxmlformats.org/spreadsheetml/2006/main" count="123" uniqueCount="105">
  <si>
    <t>Code D365</t>
  </si>
  <si>
    <t>Code EAN</t>
  </si>
  <si>
    <t>Produits</t>
  </si>
  <si>
    <t>Conditionnment</t>
  </si>
  <si>
    <t>Nbr / carton</t>
  </si>
  <si>
    <t>Volume en carton</t>
  </si>
  <si>
    <t>Coût</t>
  </si>
  <si>
    <t>Vinaigre Balsamique</t>
  </si>
  <si>
    <t>D.2.10.34954</t>
  </si>
  <si>
    <t>Vinaigre Balsamique Premium 5 Grappes 250ml</t>
  </si>
  <si>
    <t xml:space="preserve">25 cl </t>
  </si>
  <si>
    <t>D.2.10.34950</t>
  </si>
  <si>
    <t>1L</t>
  </si>
  <si>
    <t>Cornichons / Pickles</t>
  </si>
  <si>
    <t>D.2.20.42131</t>
  </si>
  <si>
    <t>Mini Cornichons Balsamique apéro</t>
  </si>
  <si>
    <t>37 cl</t>
  </si>
  <si>
    <t>D.2.20.42130</t>
  </si>
  <si>
    <t>Mini Cornichons Hot apéro</t>
  </si>
  <si>
    <t>72 cl</t>
  </si>
  <si>
    <t>D.2.20.42422</t>
  </si>
  <si>
    <t>D.2.20.34280</t>
  </si>
  <si>
    <t>42,5 cl</t>
  </si>
  <si>
    <t>D.2.20.34300</t>
  </si>
  <si>
    <t>D.2.20.34430</t>
  </si>
  <si>
    <t>D.2.20.34450</t>
  </si>
  <si>
    <t>D.2.20.13150</t>
  </si>
  <si>
    <t>D.2.20.13481</t>
  </si>
  <si>
    <t>D.2.20.13550</t>
  </si>
  <si>
    <t>85 cl</t>
  </si>
  <si>
    <t>D.2.20.13252</t>
  </si>
  <si>
    <t>D.2.20.13251</t>
  </si>
  <si>
    <t>Prix d'achat Pièce TTC</t>
  </si>
  <si>
    <t>Prix d'achat Carton TTC</t>
  </si>
  <si>
    <t>2L</t>
  </si>
  <si>
    <t>5L</t>
  </si>
  <si>
    <t>(Vendu exeptionnellement à la bouteille)</t>
  </si>
  <si>
    <t>Prix de vente en magasin</t>
  </si>
  <si>
    <t>D.2.20.42420</t>
  </si>
  <si>
    <t>D.2.20.42000</t>
  </si>
  <si>
    <t>10,6 cl</t>
  </si>
  <si>
    <t>Remise CE</t>
  </si>
  <si>
    <t>D.2.10.34951</t>
  </si>
  <si>
    <t>D.2.10.34952</t>
  </si>
  <si>
    <t>TOTAL</t>
  </si>
  <si>
    <t>2 Chemin du Poliveau - Bourré - 41400 Montrichard Val de Cher</t>
  </si>
  <si>
    <t>CSE SALARIES REITZEL</t>
  </si>
  <si>
    <t xml:space="preserve">NOM &amp; PRENOM  : 
SITE : </t>
  </si>
  <si>
    <t xml:space="preserve">Date Limite de commande : </t>
  </si>
  <si>
    <t>Vinaigre Balsamique : CREMONINI</t>
  </si>
  <si>
    <t>Notre gamme BIO &amp; Française : BRAVO HUGO</t>
  </si>
  <si>
    <t>D.2.20.13091</t>
  </si>
  <si>
    <t>Poivrons Rouges 22,8CL Bio Français à l'Origan 110G</t>
  </si>
  <si>
    <t>Cornichon malossol français Bio à l'Aneth 85cl</t>
  </si>
  <si>
    <t>Cornichon français Bio à l'Aneth 72cl</t>
  </si>
  <si>
    <t>Cornichon français Bio au vinaigre 37CL</t>
  </si>
  <si>
    <t>D.2.20.13093</t>
  </si>
  <si>
    <t>Carotte française Bio au cumin 100 G</t>
  </si>
  <si>
    <t>Potirons au 4 épices Bio Français 110G</t>
  </si>
  <si>
    <t>Courgette française Bio au curry 110G</t>
  </si>
  <si>
    <t>Notre gamme Française : HUGO</t>
  </si>
  <si>
    <t>Offre spéciale :  "STOCK LIMITE"</t>
  </si>
  <si>
    <t xml:space="preserve">Cornichon Français au vinaigre et à l'échalote 210g </t>
  </si>
  <si>
    <t xml:space="preserve">Cornichon Français aigre-doux  210g </t>
  </si>
  <si>
    <t xml:space="preserve">Cornichon Français au vinaigre et à l'échalote 360g </t>
  </si>
  <si>
    <t>Cornichon Français aigre-doux 360g</t>
  </si>
  <si>
    <t>Rondelle de Cornichon Français aigre-doux 210g</t>
  </si>
  <si>
    <t>D.2.20.34330</t>
  </si>
  <si>
    <t xml:space="preserve">D.2.10.42230 </t>
  </si>
  <si>
    <t>Huile d'olive</t>
  </si>
  <si>
    <t>D.2.10.42930</t>
  </si>
  <si>
    <t>Huile d'olive extra vierge OLI 75cl</t>
  </si>
  <si>
    <t>75 cl</t>
  </si>
  <si>
    <t>D.2.10.42932</t>
  </si>
  <si>
    <t>Huile d'olive vierge extra bio arôme de Basilic 50cl</t>
  </si>
  <si>
    <t>50 cl</t>
  </si>
  <si>
    <t>D.2.10.42931</t>
  </si>
  <si>
    <t>Huile d'olive vierge extra bio arôme deux Citrons et Thym 50cl</t>
  </si>
  <si>
    <t>D.2.10.42933</t>
  </si>
  <si>
    <t xml:space="preserve">Huile d'olive vierge extra arôme naturel d'Ail et Romarin 50cl </t>
  </si>
  <si>
    <t>D.2.20.34500</t>
  </si>
  <si>
    <t>D.2.20.42421</t>
  </si>
  <si>
    <t>Sauce salade</t>
  </si>
  <si>
    <t>D.2.10.42940</t>
  </si>
  <si>
    <t>Sauce salade bio sans huile recette Dijonnaise 50cl</t>
  </si>
  <si>
    <t>COMMANDE SEPTEMBRE 2024</t>
  </si>
  <si>
    <t>Cornichons Lamelles Aigre-Doux 190g</t>
  </si>
  <si>
    <t>Câpres Surfines bio aromatisées Thym et Citron 60g</t>
  </si>
  <si>
    <t>Cornichons extra fins recette 2 vinaigres et balsamique 360g</t>
  </si>
  <si>
    <t>Cornichons extra fins recette Aigre-douce aux 3 herbes 360g</t>
  </si>
  <si>
    <t xml:space="preserve">Duo oignons et cornichons extra fins 360g </t>
  </si>
  <si>
    <t>D.2.20.42190</t>
  </si>
  <si>
    <t>Oignons blancs au vinaigres aromatisés estragon 190g</t>
  </si>
  <si>
    <t>37cl</t>
  </si>
  <si>
    <t xml:space="preserve">Pickles de raisin 330g </t>
  </si>
  <si>
    <t>D.2.10.34661</t>
  </si>
  <si>
    <t>Pickles d'oignons Borettane 1000g</t>
  </si>
  <si>
    <t>170 cl</t>
  </si>
  <si>
    <t>D.2.20.34301</t>
  </si>
  <si>
    <t>Cornichon Français Thym &amp; Romarin 210g</t>
  </si>
  <si>
    <t>D.2.10.13930</t>
  </si>
  <si>
    <t>Vinaigre Balsamique BIO *BRAVO HUGO*</t>
  </si>
  <si>
    <t>PAIEMENT UNIQUEMENT : PAR CHEQUE OU VIREMENT (un seul paiement par commande)</t>
  </si>
  <si>
    <t>IBAN : FR76 3004 7146 0700 0206 6190 432  - BIC : CMCIFRPP</t>
  </si>
  <si>
    <t>jeudi 10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</si>
</sst>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#,##0.00\ &quot;€&quot;"/>
    <numFmt numFmtId="167" formatCode="_-* #,##0.00\ _F_-;\-* #,##0.00\ _F_-;_-* &quot;-&quot;??\ _F_-;_-@_-"/>
    <numFmt numFmtId="168" formatCode="_-* #,##0.00\ &quot;F&quot;_-;\-* #,##0.00\ &quot;F&quot;_-;_-* &quot;-&quot;??\ &quot;F&quot;_-;_-@_-"/>
    <numFmt numFmtId="169" formatCode="[$-40C]d\ mmmm\ yy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u/>
      <sz val="8.5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theme="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b/>
      <sz val="9"/>
      <color rgb="FF00B050"/>
      <name val="Tahoma"/>
      <family val="2"/>
    </font>
    <font>
      <i/>
      <sz val="9"/>
      <name val="Tahoma"/>
      <family val="2"/>
    </font>
    <font>
      <sz val="10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6"/>
      <color theme="1"/>
      <name val="Tahoma"/>
      <family val="2"/>
    </font>
    <font>
      <sz val="10"/>
      <name val="Skeena"/>
    </font>
    <font>
      <sz val="10"/>
      <color theme="1"/>
      <name val="Skeena"/>
    </font>
    <font>
      <b/>
      <sz val="10"/>
      <name val="Skeena"/>
    </font>
    <font>
      <b/>
      <sz val="12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4">
    <xf numFmtId="0" fontId="0" fillId="0" borderId="0"/>
    <xf numFmtId="165" fontId="1" fillId="2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NumberFormat="0" applyFill="0" applyBorder="0" applyAlignment="0" applyProtection="0">
      <alignment vertical="top"/>
      <protection locked="0"/>
    </xf>
    <xf numFmtId="169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6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6" fontId="7" fillId="4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7" borderId="10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13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0" applyNumberFormat="1" applyFont="1"/>
    <xf numFmtId="0" fontId="17" fillId="0" borderId="0" xfId="0" applyFont="1" applyAlignment="1">
      <alignment wrapText="1"/>
    </xf>
    <xf numFmtId="0" fontId="8" fillId="7" borderId="8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166" fontId="19" fillId="0" borderId="1" xfId="0" applyNumberFormat="1" applyFont="1" applyBorder="1" applyAlignment="1">
      <alignment horizontal="center" vertical="center"/>
    </xf>
    <xf numFmtId="166" fontId="19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" fontId="19" fillId="0" borderId="1" xfId="0" quotePrefix="1" applyNumberFormat="1" applyFont="1" applyBorder="1" applyAlignment="1">
      <alignment horizontal="center" vertical="center"/>
    </xf>
    <xf numFmtId="166" fontId="19" fillId="5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3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6" fillId="6" borderId="15" xfId="0" applyNumberFormat="1" applyFont="1" applyFill="1" applyBorder="1" applyAlignment="1">
      <alignment horizontal="center" vertical="center"/>
    </xf>
    <xf numFmtId="166" fontId="6" fillId="6" borderId="16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</cellXfs>
  <cellStyles count="174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Lien hypertexte 2" xfId="4" xr:uid="{00000000-0005-0000-0000-000003000000}"/>
    <cellStyle name="Lien hypertexte 3" xfId="5" xr:uid="{00000000-0005-0000-0000-000004000000}"/>
    <cellStyle name="Milliers 2" xfId="6" xr:uid="{00000000-0005-0000-0000-000005000000}"/>
    <cellStyle name="Milliers 2 2" xfId="7" xr:uid="{00000000-0005-0000-0000-000006000000}"/>
    <cellStyle name="Milliers 2 2 2" xfId="8" xr:uid="{00000000-0005-0000-0000-000007000000}"/>
    <cellStyle name="Milliers 2 2 3" xfId="9" xr:uid="{00000000-0005-0000-0000-000008000000}"/>
    <cellStyle name="Milliers 2 3" xfId="10" xr:uid="{00000000-0005-0000-0000-000009000000}"/>
    <cellStyle name="Milliers 2 4" xfId="11" xr:uid="{00000000-0005-0000-0000-00000A000000}"/>
    <cellStyle name="Milliers 2 4 2" xfId="12" xr:uid="{00000000-0005-0000-0000-00000B000000}"/>
    <cellStyle name="Milliers 2 5" xfId="13" xr:uid="{00000000-0005-0000-0000-00000C000000}"/>
    <cellStyle name="Milliers 2 5 2" xfId="14" xr:uid="{00000000-0005-0000-0000-00000D000000}"/>
    <cellStyle name="Milliers 2 6" xfId="15" xr:uid="{00000000-0005-0000-0000-00000E000000}"/>
    <cellStyle name="Milliers 2 6 2" xfId="16" xr:uid="{00000000-0005-0000-0000-00000F000000}"/>
    <cellStyle name="Milliers 3" xfId="17" xr:uid="{00000000-0005-0000-0000-000010000000}"/>
    <cellStyle name="Milliers 3 2" xfId="18" xr:uid="{00000000-0005-0000-0000-000011000000}"/>
    <cellStyle name="Milliers 3 3" xfId="19" xr:uid="{00000000-0005-0000-0000-000012000000}"/>
    <cellStyle name="Milliers 3 3 2" xfId="20" xr:uid="{00000000-0005-0000-0000-000013000000}"/>
    <cellStyle name="Milliers 3 3 2 2" xfId="21" xr:uid="{00000000-0005-0000-0000-000014000000}"/>
    <cellStyle name="Milliers 3 3 3" xfId="22" xr:uid="{00000000-0005-0000-0000-000015000000}"/>
    <cellStyle name="Milliers 3 3 3 2" xfId="23" xr:uid="{00000000-0005-0000-0000-000016000000}"/>
    <cellStyle name="Milliers 3 3 4" xfId="24" xr:uid="{00000000-0005-0000-0000-000017000000}"/>
    <cellStyle name="Milliers 3 3 4 2" xfId="25" xr:uid="{00000000-0005-0000-0000-000018000000}"/>
    <cellStyle name="Milliers 3 3 5" xfId="26" xr:uid="{00000000-0005-0000-0000-000019000000}"/>
    <cellStyle name="Milliers 3 4" xfId="27" xr:uid="{00000000-0005-0000-0000-00001A000000}"/>
    <cellStyle name="Milliers 3 4 2" xfId="28" xr:uid="{00000000-0005-0000-0000-00001B000000}"/>
    <cellStyle name="Milliers 3 5" xfId="29" xr:uid="{00000000-0005-0000-0000-00001C000000}"/>
    <cellStyle name="Milliers 3 5 2" xfId="30" xr:uid="{00000000-0005-0000-0000-00001D000000}"/>
    <cellStyle name="Milliers 3 6" xfId="31" xr:uid="{00000000-0005-0000-0000-00001E000000}"/>
    <cellStyle name="Milliers 3 6 2" xfId="32" xr:uid="{00000000-0005-0000-0000-00001F000000}"/>
    <cellStyle name="Milliers 3 7" xfId="33" xr:uid="{00000000-0005-0000-0000-000020000000}"/>
    <cellStyle name="Milliers 4" xfId="34" xr:uid="{00000000-0005-0000-0000-000021000000}"/>
    <cellStyle name="Milliers 5" xfId="35" xr:uid="{00000000-0005-0000-0000-000022000000}"/>
    <cellStyle name="Milliers 6" xfId="36" xr:uid="{00000000-0005-0000-0000-000023000000}"/>
    <cellStyle name="Milliers 6 2" xfId="37" xr:uid="{00000000-0005-0000-0000-000024000000}"/>
    <cellStyle name="Milliers 7" xfId="38" xr:uid="{00000000-0005-0000-0000-000025000000}"/>
    <cellStyle name="Milliers 7 2" xfId="39" xr:uid="{00000000-0005-0000-0000-000026000000}"/>
    <cellStyle name="Milliers 8" xfId="40" xr:uid="{00000000-0005-0000-0000-000027000000}"/>
    <cellStyle name="Milliers 9" xfId="41" xr:uid="{00000000-0005-0000-0000-000028000000}"/>
    <cellStyle name="Monétaire 2" xfId="42" xr:uid="{00000000-0005-0000-0000-00002A000000}"/>
    <cellStyle name="Monétaire 3" xfId="43" xr:uid="{00000000-0005-0000-0000-00002B000000}"/>
    <cellStyle name="Monétaire 4" xfId="44" xr:uid="{00000000-0005-0000-0000-00002C000000}"/>
    <cellStyle name="Normal" xfId="0" builtinId="0"/>
    <cellStyle name="Normal 10" xfId="45" xr:uid="{00000000-0005-0000-0000-00002E000000}"/>
    <cellStyle name="Normal 10 2" xfId="46" xr:uid="{00000000-0005-0000-0000-00002F000000}"/>
    <cellStyle name="Normal 11" xfId="47" xr:uid="{00000000-0005-0000-0000-000030000000}"/>
    <cellStyle name="Normal 11 2" xfId="48" xr:uid="{00000000-0005-0000-0000-000031000000}"/>
    <cellStyle name="Normal 12" xfId="49" xr:uid="{00000000-0005-0000-0000-000032000000}"/>
    <cellStyle name="Normal 12 2" xfId="50" xr:uid="{00000000-0005-0000-0000-000033000000}"/>
    <cellStyle name="Normal 13" xfId="51" xr:uid="{00000000-0005-0000-0000-000034000000}"/>
    <cellStyle name="Normal 13 2" xfId="52" xr:uid="{00000000-0005-0000-0000-000035000000}"/>
    <cellStyle name="Normal 14" xfId="53" xr:uid="{00000000-0005-0000-0000-000036000000}"/>
    <cellStyle name="Normal 14 2" xfId="54" xr:uid="{00000000-0005-0000-0000-000037000000}"/>
    <cellStyle name="Normal 15" xfId="55" xr:uid="{00000000-0005-0000-0000-000038000000}"/>
    <cellStyle name="Normal 16" xfId="56" xr:uid="{00000000-0005-0000-0000-000039000000}"/>
    <cellStyle name="Normal 16 2" xfId="57" xr:uid="{00000000-0005-0000-0000-00003A000000}"/>
    <cellStyle name="Normal 17" xfId="58" xr:uid="{00000000-0005-0000-0000-00003B000000}"/>
    <cellStyle name="Normal 17 2" xfId="59" xr:uid="{00000000-0005-0000-0000-00003C000000}"/>
    <cellStyle name="Normal 18" xfId="60" xr:uid="{00000000-0005-0000-0000-00003D000000}"/>
    <cellStyle name="Normal 18 2" xfId="61" xr:uid="{00000000-0005-0000-0000-00003E000000}"/>
    <cellStyle name="Normal 19" xfId="62" xr:uid="{00000000-0005-0000-0000-00003F000000}"/>
    <cellStyle name="Normal 19 2" xfId="63" xr:uid="{00000000-0005-0000-0000-000040000000}"/>
    <cellStyle name="Normal 2" xfId="64" xr:uid="{00000000-0005-0000-0000-000041000000}"/>
    <cellStyle name="Normal 2 2" xfId="65" xr:uid="{00000000-0005-0000-0000-000042000000}"/>
    <cellStyle name="Normal 2 3" xfId="66" xr:uid="{00000000-0005-0000-0000-000043000000}"/>
    <cellStyle name="Normal 2 3 2" xfId="67" xr:uid="{00000000-0005-0000-0000-000044000000}"/>
    <cellStyle name="Normal 2 3 2 2" xfId="68" xr:uid="{00000000-0005-0000-0000-000045000000}"/>
    <cellStyle name="Normal 2 3 2 2 2" xfId="69" xr:uid="{00000000-0005-0000-0000-000046000000}"/>
    <cellStyle name="Normal 2 3 2 2 2 2" xfId="70" xr:uid="{00000000-0005-0000-0000-000047000000}"/>
    <cellStyle name="Normal 2 3 2 3" xfId="71" xr:uid="{00000000-0005-0000-0000-000048000000}"/>
    <cellStyle name="Normal 2 3 2 4" xfId="72" xr:uid="{00000000-0005-0000-0000-000049000000}"/>
    <cellStyle name="Normal 2 3 3" xfId="73" xr:uid="{00000000-0005-0000-0000-00004A000000}"/>
    <cellStyle name="Normal 2 3 3 2" xfId="74" xr:uid="{00000000-0005-0000-0000-00004B000000}"/>
    <cellStyle name="Normal 2 3 4" xfId="75" xr:uid="{00000000-0005-0000-0000-00004C000000}"/>
    <cellStyle name="Normal 2 4" xfId="76" xr:uid="{00000000-0005-0000-0000-00004D000000}"/>
    <cellStyle name="Normal 2 4 2" xfId="77" xr:uid="{00000000-0005-0000-0000-00004E000000}"/>
    <cellStyle name="Normal 2 5" xfId="78" xr:uid="{00000000-0005-0000-0000-00004F000000}"/>
    <cellStyle name="Normal 2 5 2" xfId="79" xr:uid="{00000000-0005-0000-0000-000050000000}"/>
    <cellStyle name="Normal 2 6" xfId="80" xr:uid="{00000000-0005-0000-0000-000051000000}"/>
    <cellStyle name="Normal 2 6 2" xfId="81" xr:uid="{00000000-0005-0000-0000-000052000000}"/>
    <cellStyle name="Normal 20" xfId="82" xr:uid="{00000000-0005-0000-0000-000053000000}"/>
    <cellStyle name="Normal 21" xfId="83" xr:uid="{00000000-0005-0000-0000-000054000000}"/>
    <cellStyle name="Normal 22" xfId="84" xr:uid="{00000000-0005-0000-0000-000055000000}"/>
    <cellStyle name="Normal 23" xfId="85" xr:uid="{00000000-0005-0000-0000-000056000000}"/>
    <cellStyle name="Normal 24" xfId="86" xr:uid="{00000000-0005-0000-0000-000057000000}"/>
    <cellStyle name="Normal 25" xfId="87" xr:uid="{00000000-0005-0000-0000-000058000000}"/>
    <cellStyle name="Normal 26" xfId="88" xr:uid="{00000000-0005-0000-0000-000059000000}"/>
    <cellStyle name="Normal 27" xfId="89" xr:uid="{00000000-0005-0000-0000-00005A000000}"/>
    <cellStyle name="Normal 3" xfId="90" xr:uid="{00000000-0005-0000-0000-00005B000000}"/>
    <cellStyle name="Normal 3 2" xfId="91" xr:uid="{00000000-0005-0000-0000-00005C000000}"/>
    <cellStyle name="Normal 3 3" xfId="92" xr:uid="{00000000-0005-0000-0000-00005D000000}"/>
    <cellStyle name="Normal 3 3 2" xfId="93" xr:uid="{00000000-0005-0000-0000-00005E000000}"/>
    <cellStyle name="Normal 3 4" xfId="94" xr:uid="{00000000-0005-0000-0000-00005F000000}"/>
    <cellStyle name="Normal 3 4 2" xfId="95" xr:uid="{00000000-0005-0000-0000-000060000000}"/>
    <cellStyle name="Normal 3 5" xfId="96" xr:uid="{00000000-0005-0000-0000-000061000000}"/>
    <cellStyle name="Normal 3 5 2" xfId="97" xr:uid="{00000000-0005-0000-0000-000062000000}"/>
    <cellStyle name="Normal 3 6" xfId="98" xr:uid="{00000000-0005-0000-0000-000063000000}"/>
    <cellStyle name="Normal 4" xfId="99" xr:uid="{00000000-0005-0000-0000-000064000000}"/>
    <cellStyle name="Normal 4 2" xfId="100" xr:uid="{00000000-0005-0000-0000-000065000000}"/>
    <cellStyle name="Normal 5" xfId="101" xr:uid="{00000000-0005-0000-0000-000066000000}"/>
    <cellStyle name="Normal 5 2" xfId="102" xr:uid="{00000000-0005-0000-0000-000067000000}"/>
    <cellStyle name="Normal 5 2 2" xfId="103" xr:uid="{00000000-0005-0000-0000-000068000000}"/>
    <cellStyle name="Normal 5 3" xfId="104" xr:uid="{00000000-0005-0000-0000-000069000000}"/>
    <cellStyle name="Normal 5 3 2" xfId="105" xr:uid="{00000000-0005-0000-0000-00006A000000}"/>
    <cellStyle name="Normal 5 4" xfId="106" xr:uid="{00000000-0005-0000-0000-00006B000000}"/>
    <cellStyle name="Normal 5 4 2" xfId="107" xr:uid="{00000000-0005-0000-0000-00006C000000}"/>
    <cellStyle name="Normal 6" xfId="108" xr:uid="{00000000-0005-0000-0000-00006D000000}"/>
    <cellStyle name="Normal 6 2" xfId="109" xr:uid="{00000000-0005-0000-0000-00006E000000}"/>
    <cellStyle name="Normal 6 3" xfId="110" xr:uid="{00000000-0005-0000-0000-00006F000000}"/>
    <cellStyle name="Normal 6 3 2" xfId="111" xr:uid="{00000000-0005-0000-0000-000070000000}"/>
    <cellStyle name="Normal 6 4" xfId="112" xr:uid="{00000000-0005-0000-0000-000071000000}"/>
    <cellStyle name="Normal 7" xfId="113" xr:uid="{00000000-0005-0000-0000-000072000000}"/>
    <cellStyle name="Normal 7 2" xfId="114" xr:uid="{00000000-0005-0000-0000-000073000000}"/>
    <cellStyle name="Normal 8" xfId="115" xr:uid="{00000000-0005-0000-0000-000074000000}"/>
    <cellStyle name="Normal 8 2" xfId="116" xr:uid="{00000000-0005-0000-0000-000075000000}"/>
    <cellStyle name="Normal 9" xfId="117" xr:uid="{00000000-0005-0000-0000-000076000000}"/>
    <cellStyle name="Normal 9 2" xfId="118" xr:uid="{00000000-0005-0000-0000-000077000000}"/>
    <cellStyle name="Pourcentage 2" xfId="119" xr:uid="{00000000-0005-0000-0000-000078000000}"/>
    <cellStyle name="Pourcentage 3" xfId="120" xr:uid="{00000000-0005-0000-0000-000079000000}"/>
    <cellStyle name="Pourcentage 4" xfId="121" xr:uid="{00000000-0005-0000-0000-00007A000000}"/>
    <cellStyle name="Pourcentage 4 2" xfId="122" xr:uid="{00000000-0005-0000-0000-00007B000000}"/>
    <cellStyle name="Pourcentage 4 2 2" xfId="123" xr:uid="{00000000-0005-0000-0000-00007C000000}"/>
    <cellStyle name="Pourcentage 4 2 2 2" xfId="124" xr:uid="{00000000-0005-0000-0000-00007D000000}"/>
    <cellStyle name="Pourcentage 4 2 2 2 2" xfId="125" xr:uid="{00000000-0005-0000-0000-00007E000000}"/>
    <cellStyle name="Pourcentage 4 2 2 3" xfId="126" xr:uid="{00000000-0005-0000-0000-00007F000000}"/>
    <cellStyle name="Pourcentage 4 2 2 3 2" xfId="127" xr:uid="{00000000-0005-0000-0000-000080000000}"/>
    <cellStyle name="Pourcentage 4 2 2 4" xfId="128" xr:uid="{00000000-0005-0000-0000-000081000000}"/>
    <cellStyle name="Pourcentage 4 2 2 4 2" xfId="129" xr:uid="{00000000-0005-0000-0000-000082000000}"/>
    <cellStyle name="Pourcentage 4 2 2 5" xfId="130" xr:uid="{00000000-0005-0000-0000-000083000000}"/>
    <cellStyle name="Pourcentage 4 2 3" xfId="131" xr:uid="{00000000-0005-0000-0000-000084000000}"/>
    <cellStyle name="Pourcentage 4 2 3 2" xfId="132" xr:uid="{00000000-0005-0000-0000-000085000000}"/>
    <cellStyle name="Pourcentage 4 2 4" xfId="133" xr:uid="{00000000-0005-0000-0000-000086000000}"/>
    <cellStyle name="Pourcentage 4 2 4 2" xfId="134" xr:uid="{00000000-0005-0000-0000-000087000000}"/>
    <cellStyle name="Pourcentage 4 2 5" xfId="135" xr:uid="{00000000-0005-0000-0000-000088000000}"/>
    <cellStyle name="Pourcentage 4 2 5 2" xfId="136" xr:uid="{00000000-0005-0000-0000-000089000000}"/>
    <cellStyle name="Pourcentage 4 2 6" xfId="137" xr:uid="{00000000-0005-0000-0000-00008A000000}"/>
    <cellStyle name="Pourcentage 4 3" xfId="138" xr:uid="{00000000-0005-0000-0000-00008B000000}"/>
    <cellStyle name="Pourcentage 4 3 2" xfId="139" xr:uid="{00000000-0005-0000-0000-00008C000000}"/>
    <cellStyle name="Pourcentage 4 3 2 2" xfId="140" xr:uid="{00000000-0005-0000-0000-00008D000000}"/>
    <cellStyle name="Pourcentage 4 3 2 2 2" xfId="141" xr:uid="{00000000-0005-0000-0000-00008E000000}"/>
    <cellStyle name="Pourcentage 4 3 2 3" xfId="142" xr:uid="{00000000-0005-0000-0000-00008F000000}"/>
    <cellStyle name="Pourcentage 4 3 2 3 2" xfId="143" xr:uid="{00000000-0005-0000-0000-000090000000}"/>
    <cellStyle name="Pourcentage 4 3 2 4" xfId="144" xr:uid="{00000000-0005-0000-0000-000091000000}"/>
    <cellStyle name="Pourcentage 4 3 2 4 2" xfId="145" xr:uid="{00000000-0005-0000-0000-000092000000}"/>
    <cellStyle name="Pourcentage 4 3 2 5" xfId="146" xr:uid="{00000000-0005-0000-0000-000093000000}"/>
    <cellStyle name="Pourcentage 4 3 3" xfId="147" xr:uid="{00000000-0005-0000-0000-000094000000}"/>
    <cellStyle name="Pourcentage 4 3 3 2" xfId="148" xr:uid="{00000000-0005-0000-0000-000095000000}"/>
    <cellStyle name="Pourcentage 4 3 4" xfId="149" xr:uid="{00000000-0005-0000-0000-000096000000}"/>
    <cellStyle name="Pourcentage 4 3 4 2" xfId="150" xr:uid="{00000000-0005-0000-0000-000097000000}"/>
    <cellStyle name="Pourcentage 4 3 5" xfId="151" xr:uid="{00000000-0005-0000-0000-000098000000}"/>
    <cellStyle name="Pourcentage 4 3 5 2" xfId="152" xr:uid="{00000000-0005-0000-0000-000099000000}"/>
    <cellStyle name="Pourcentage 4 3 6" xfId="153" xr:uid="{00000000-0005-0000-0000-00009A000000}"/>
    <cellStyle name="Pourcentage 4 4" xfId="154" xr:uid="{00000000-0005-0000-0000-00009B000000}"/>
    <cellStyle name="Pourcentage 4 4 2" xfId="155" xr:uid="{00000000-0005-0000-0000-00009C000000}"/>
    <cellStyle name="Pourcentage 4 4 2 2" xfId="156" xr:uid="{00000000-0005-0000-0000-00009D000000}"/>
    <cellStyle name="Pourcentage 4 4 3" xfId="157" xr:uid="{00000000-0005-0000-0000-00009E000000}"/>
    <cellStyle name="Pourcentage 4 4 3 2" xfId="158" xr:uid="{00000000-0005-0000-0000-00009F000000}"/>
    <cellStyle name="Pourcentage 4 4 4" xfId="159" xr:uid="{00000000-0005-0000-0000-0000A0000000}"/>
    <cellStyle name="Pourcentage 4 4 4 2" xfId="160" xr:uid="{00000000-0005-0000-0000-0000A1000000}"/>
    <cellStyle name="Pourcentage 4 4 5" xfId="161" xr:uid="{00000000-0005-0000-0000-0000A2000000}"/>
    <cellStyle name="Pourcentage 4 5" xfId="162" xr:uid="{00000000-0005-0000-0000-0000A3000000}"/>
    <cellStyle name="Pourcentage 4 5 2" xfId="163" xr:uid="{00000000-0005-0000-0000-0000A4000000}"/>
    <cellStyle name="Pourcentage 4 6" xfId="164" xr:uid="{00000000-0005-0000-0000-0000A5000000}"/>
    <cellStyle name="Pourcentage 4 6 2" xfId="165" xr:uid="{00000000-0005-0000-0000-0000A6000000}"/>
    <cellStyle name="Pourcentage 4 7" xfId="166" xr:uid="{00000000-0005-0000-0000-0000A7000000}"/>
    <cellStyle name="Pourcentage 4 7 2" xfId="167" xr:uid="{00000000-0005-0000-0000-0000A8000000}"/>
    <cellStyle name="Pourcentage 4 8" xfId="168" xr:uid="{00000000-0005-0000-0000-0000A9000000}"/>
    <cellStyle name="Pourcentage 5" xfId="169" xr:uid="{00000000-0005-0000-0000-0000AA000000}"/>
    <cellStyle name="Pourcentage 6" xfId="170" xr:uid="{00000000-0005-0000-0000-0000AB000000}"/>
    <cellStyle name="Pourcentage 6 2" xfId="171" xr:uid="{00000000-0005-0000-0000-0000AC000000}"/>
    <cellStyle name="Pourcentage 7" xfId="172" xr:uid="{00000000-0005-0000-0000-0000AD000000}"/>
    <cellStyle name="Pourcentage 8" xfId="173" xr:uid="{00000000-0005-0000-0000-0000AE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0%20-%20COMMERCIAL\0%20-%20COMMUN\11-%20DOSSIERS%20CLIENTS%20COMMUNS\1-%20CE%20REITZEL\Tarif%202024%20%20-%20CE%20REITZEL.xlsx" TargetMode="External"/><Relationship Id="rId1" Type="http://schemas.openxmlformats.org/officeDocument/2006/relationships/externalLinkPath" Target="file:///M:\10%20-%20COMMERCIAL\0%20-%20COMMUN\11-%20DOSSIERS%20CLIENTS%20COMMUNS\1-%20CE%20REITZEL\Tarif%202024%20%20-%20CE%20REITZ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TA 2022"/>
      <sheetName val="RENTA"/>
      <sheetName val="pru"/>
      <sheetName val="TARIF 2024"/>
      <sheetName val="PRU MAJ"/>
      <sheetName val="Mise en page"/>
    </sheetNames>
    <sheetDataSet>
      <sheetData sheetId="0"/>
      <sheetData sheetId="1">
        <row r="5">
          <cell r="B5" t="str">
            <v>D.2.10.34950</v>
          </cell>
          <cell r="C5" t="str">
            <v>Vinaigre Balsamique de Modène</v>
          </cell>
          <cell r="D5" t="str">
            <v>1 L</v>
          </cell>
          <cell r="E5">
            <v>1.84</v>
          </cell>
          <cell r="F5">
            <v>2.1</v>
          </cell>
          <cell r="G5">
            <v>0.12380952380952381</v>
          </cell>
          <cell r="H5">
            <v>2.3222748815165879</v>
          </cell>
          <cell r="I5">
            <v>0.22227488151658781</v>
          </cell>
          <cell r="J5">
            <v>2.4500000000000002</v>
          </cell>
          <cell r="L5">
            <v>2.0499999999999998</v>
          </cell>
          <cell r="M5">
            <v>2.2000000000000002</v>
          </cell>
          <cell r="N5">
            <v>6.8181818181818343E-2</v>
          </cell>
          <cell r="O5">
            <v>2.3696682464454977</v>
          </cell>
          <cell r="P5">
            <v>0.16966824644549749</v>
          </cell>
          <cell r="Q5">
            <v>2.5</v>
          </cell>
        </row>
        <row r="6">
          <cell r="B6" t="str">
            <v>D.2.10.34951</v>
          </cell>
          <cell r="C6" t="str">
            <v>Vinaigre Balsamique de Modène</v>
          </cell>
          <cell r="D6" t="str">
            <v>2 L</v>
          </cell>
          <cell r="E6">
            <v>2.96</v>
          </cell>
          <cell r="F6">
            <v>3.3</v>
          </cell>
          <cell r="G6">
            <v>0.10303030303030299</v>
          </cell>
          <cell r="H6">
            <v>3.4123222748815167</v>
          </cell>
          <cell r="I6">
            <v>0.11232227488151691</v>
          </cell>
          <cell r="J6">
            <v>3.6</v>
          </cell>
          <cell r="L6">
            <v>3.4727272727272727</v>
          </cell>
          <cell r="M6">
            <v>3.9</v>
          </cell>
          <cell r="N6">
            <v>0.10955710955710955</v>
          </cell>
          <cell r="O6">
            <v>4.0758293838862558</v>
          </cell>
          <cell r="P6">
            <v>0.17582938388625591</v>
          </cell>
          <cell r="Q6">
            <v>4.3</v>
          </cell>
        </row>
        <row r="7">
          <cell r="B7" t="str">
            <v>D.2.10.34952</v>
          </cell>
          <cell r="C7" t="str">
            <v>Vinaigre Balsamique de Modène</v>
          </cell>
          <cell r="D7" t="str">
            <v>5 L</v>
          </cell>
          <cell r="E7">
            <v>6.69</v>
          </cell>
          <cell r="F7">
            <v>7.3</v>
          </cell>
          <cell r="G7">
            <v>8.3561643835616359E-2</v>
          </cell>
          <cell r="H7">
            <v>7.5355450236966828</v>
          </cell>
          <cell r="I7">
            <v>0.23554502369668295</v>
          </cell>
          <cell r="J7">
            <v>7.95</v>
          </cell>
          <cell r="L7">
            <v>7.6531250000000002</v>
          </cell>
          <cell r="M7">
            <v>8.3000000000000007</v>
          </cell>
          <cell r="N7">
            <v>7.793674698795186E-2</v>
          </cell>
          <cell r="O7">
            <v>8.4360189573459721</v>
          </cell>
          <cell r="P7">
            <v>0.13601895734597136</v>
          </cell>
          <cell r="Q7">
            <v>8.9</v>
          </cell>
        </row>
        <row r="8">
          <cell r="B8" t="str">
            <v>D.2.10.34954</v>
          </cell>
          <cell r="C8" t="str">
            <v>Vinaigre Balsamique de Modène 5 grappes</v>
          </cell>
          <cell r="D8" t="str">
            <v>25 cl</v>
          </cell>
          <cell r="E8">
            <v>4.5999999999999996</v>
          </cell>
          <cell r="F8">
            <v>5</v>
          </cell>
          <cell r="G8">
            <v>8.0000000000000071E-2</v>
          </cell>
          <cell r="H8">
            <v>5.2132701421800949</v>
          </cell>
          <cell r="I8">
            <v>0.21327014218009488</v>
          </cell>
          <cell r="J8">
            <v>5.5</v>
          </cell>
          <cell r="L8">
            <v>4.5919999999999996</v>
          </cell>
          <cell r="M8">
            <v>5.0999999999999996</v>
          </cell>
          <cell r="N8">
            <v>9.9607843137254903E-2</v>
          </cell>
          <cell r="O8">
            <v>5.3080568720379144</v>
          </cell>
          <cell r="P8">
            <v>0.20805687203791479</v>
          </cell>
          <cell r="Q8">
            <v>5.6</v>
          </cell>
        </row>
        <row r="9">
          <cell r="B9" t="str">
            <v>D.2.20.42090</v>
          </cell>
          <cell r="C9" t="str">
            <v>Mixed Pickles Apéritif recette Tomates et Thym 120g PNE / 22,8cl</v>
          </cell>
          <cell r="D9" t="str">
            <v>22,8 cl</v>
          </cell>
          <cell r="E9">
            <v>0.62</v>
          </cell>
          <cell r="F9">
            <v>0.67</v>
          </cell>
          <cell r="G9">
            <v>8.0645161290322648E-2</v>
          </cell>
          <cell r="H9">
            <v>0.99526066350710907</v>
          </cell>
          <cell r="I9">
            <v>0.32526066350710903</v>
          </cell>
          <cell r="J9">
            <v>1.05</v>
          </cell>
          <cell r="L9"/>
          <cell r="M9"/>
          <cell r="N9"/>
          <cell r="O9"/>
          <cell r="P9"/>
          <cell r="Q9"/>
        </row>
        <row r="10">
          <cell r="B10" t="str">
            <v>D.2.20.42130</v>
          </cell>
          <cell r="C10" t="str">
            <v>Mini Cornichons Hot recette Apéritive 185g PNE / 37cl</v>
          </cell>
          <cell r="D10" t="str">
            <v>37 cl</v>
          </cell>
          <cell r="E10">
            <v>0.82</v>
          </cell>
          <cell r="F10">
            <v>0.87</v>
          </cell>
          <cell r="G10">
            <v>6.0975609756097622E-2</v>
          </cell>
          <cell r="H10">
            <v>0.94786729857819907</v>
          </cell>
          <cell r="I10">
            <v>7.7867298578199073E-2</v>
          </cell>
          <cell r="J10">
            <v>1</v>
          </cell>
          <cell r="L10">
            <v>0.75600000000000001</v>
          </cell>
          <cell r="M10">
            <v>0.87</v>
          </cell>
          <cell r="N10">
            <v>0.15079365079365079</v>
          </cell>
          <cell r="O10">
            <v>0.94786729857819907</v>
          </cell>
          <cell r="P10">
            <v>7.7867298578199073E-2</v>
          </cell>
          <cell r="Q10">
            <v>1</v>
          </cell>
        </row>
        <row r="11">
          <cell r="B11" t="str">
            <v>D.2.20.42131</v>
          </cell>
          <cell r="C11" t="str">
            <v>Mini Cornichons Balsamique recette Apéritive 185g PNE / 37cl</v>
          </cell>
          <cell r="D11" t="str">
            <v>37 cl</v>
          </cell>
          <cell r="E11">
            <v>0.78</v>
          </cell>
          <cell r="F11">
            <v>0.83</v>
          </cell>
          <cell r="G11">
            <v>6.4102564102564014E-2</v>
          </cell>
          <cell r="H11">
            <v>0.94786729857819907</v>
          </cell>
          <cell r="I11">
            <v>0.11786729857819911</v>
          </cell>
          <cell r="J11">
            <v>1</v>
          </cell>
          <cell r="L11">
            <v>0.76300000000000001</v>
          </cell>
          <cell r="M11">
            <v>0.87</v>
          </cell>
          <cell r="N11">
            <v>0.14023591087811269</v>
          </cell>
          <cell r="O11">
            <v>0.94786729857819907</v>
          </cell>
          <cell r="P11">
            <v>7.7867298578199073E-2</v>
          </cell>
          <cell r="Q11">
            <v>1</v>
          </cell>
        </row>
        <row r="12">
          <cell r="B12" t="str">
            <v>D.2.20.34280</v>
          </cell>
          <cell r="C12" t="str">
            <v>HUGO - Le Cornichon Français au vinaigre et à l'échalote 210g PNE / 42,5cl</v>
          </cell>
          <cell r="D12" t="str">
            <v>42,5 cl</v>
          </cell>
          <cell r="E12">
            <v>1.23</v>
          </cell>
          <cell r="F12">
            <v>1.65</v>
          </cell>
          <cell r="G12">
            <v>0.34146341463414631</v>
          </cell>
          <cell r="H12">
            <v>1.7061611374407584</v>
          </cell>
          <cell r="I12">
            <v>5.6161137440758457E-2</v>
          </cell>
          <cell r="J12">
            <v>1.8</v>
          </cell>
          <cell r="L12">
            <v>1.613</v>
          </cell>
          <cell r="M12">
            <v>1.8</v>
          </cell>
          <cell r="N12">
            <v>0.11593304401735899</v>
          </cell>
          <cell r="O12">
            <v>1.8957345971563981</v>
          </cell>
          <cell r="P12">
            <v>9.5734597156398094E-2</v>
          </cell>
          <cell r="Q12">
            <v>2</v>
          </cell>
        </row>
        <row r="13">
          <cell r="B13" t="str">
            <v>D.2.20.34300</v>
          </cell>
          <cell r="C13" t="str">
            <v>HUGO - Le Cornichon Français aigre-doux 210g PNE / 42,5cl</v>
          </cell>
          <cell r="D13" t="str">
            <v>42,5 cl</v>
          </cell>
          <cell r="E13">
            <v>1.3</v>
          </cell>
          <cell r="F13">
            <v>1.4</v>
          </cell>
          <cell r="G13">
            <v>7.6923076923076816E-2</v>
          </cell>
          <cell r="H13">
            <v>1.4691943127962086</v>
          </cell>
          <cell r="I13">
            <v>6.919431279620869E-2</v>
          </cell>
          <cell r="J13">
            <v>1.55</v>
          </cell>
          <cell r="L13">
            <v>1.3560000000000001</v>
          </cell>
          <cell r="M13">
            <v>1.5</v>
          </cell>
          <cell r="N13">
            <v>0.10619469026548665</v>
          </cell>
          <cell r="O13">
            <v>1.6113744075829384</v>
          </cell>
          <cell r="P13">
            <v>0.11137440758293837</v>
          </cell>
          <cell r="Q13">
            <v>1.7</v>
          </cell>
        </row>
        <row r="14">
          <cell r="B14" t="str">
            <v>D.2.20.34430</v>
          </cell>
          <cell r="C14" t="str">
            <v>HUGO - Le Cornichon Français au vinaigre et à l'échalote 360g PNE / 72cl</v>
          </cell>
          <cell r="D14" t="str">
            <v>72 cl</v>
          </cell>
          <cell r="E14">
            <v>2.5299999999999998</v>
          </cell>
          <cell r="F14">
            <v>2.7</v>
          </cell>
          <cell r="G14">
            <v>6.7193675889328217E-2</v>
          </cell>
          <cell r="H14">
            <v>2.7962085308056874</v>
          </cell>
          <cell r="I14">
            <v>9.6208530805687253E-2</v>
          </cell>
          <cell r="J14">
            <v>2.95</v>
          </cell>
          <cell r="L14">
            <v>2.6749999999999998</v>
          </cell>
          <cell r="M14">
            <v>2.9</v>
          </cell>
          <cell r="N14">
            <v>8.4112149532710317E-2</v>
          </cell>
          <cell r="O14">
            <v>2.9383886255924172</v>
          </cell>
          <cell r="P14">
            <v>3.8388625592417291E-2</v>
          </cell>
          <cell r="Q14">
            <v>3.1</v>
          </cell>
        </row>
        <row r="15">
          <cell r="B15" t="str">
            <v>D.2.20.34450</v>
          </cell>
          <cell r="C15" t="str">
            <v>HUGO - Le cornichon Français aigre-doux 360g PNE / 72cl</v>
          </cell>
          <cell r="D15" t="str">
            <v>72 cl</v>
          </cell>
          <cell r="E15">
            <v>1.34</v>
          </cell>
          <cell r="F15">
            <v>1.45</v>
          </cell>
          <cell r="G15">
            <v>8.2089552238805874E-2</v>
          </cell>
          <cell r="H15">
            <v>1.6113744075829384</v>
          </cell>
          <cell r="I15">
            <v>0.16137440758293842</v>
          </cell>
          <cell r="J15">
            <v>1.7</v>
          </cell>
          <cell r="L15">
            <v>1.4890000000000001</v>
          </cell>
          <cell r="M15">
            <v>1.7</v>
          </cell>
          <cell r="N15">
            <v>0.14170584284754859</v>
          </cell>
          <cell r="O15">
            <v>1.8009478672985781</v>
          </cell>
          <cell r="P15">
            <v>0.10094786729857819</v>
          </cell>
          <cell r="Q15">
            <v>1.9</v>
          </cell>
        </row>
        <row r="16">
          <cell r="B16" t="str">
            <v>D.2.20.34330</v>
          </cell>
          <cell r="C16" t="str">
            <v>HUGO - La Rondelle de Cornichon Français aigre-doux 210g PNE / 42,5cl</v>
          </cell>
          <cell r="D16" t="str">
            <v>42,5 cl</v>
          </cell>
          <cell r="E16">
            <v>0.66</v>
          </cell>
          <cell r="F16">
            <v>0.7</v>
          </cell>
          <cell r="G16">
            <v>6.060606060606049E-2</v>
          </cell>
          <cell r="H16">
            <v>0.94786729857819907</v>
          </cell>
          <cell r="I16">
            <v>0.24786729857819911</v>
          </cell>
          <cell r="J16">
            <v>1</v>
          </cell>
          <cell r="L16">
            <v>0.64</v>
          </cell>
          <cell r="M16">
            <v>0.75</v>
          </cell>
          <cell r="N16">
            <v>0.17187499999999997</v>
          </cell>
          <cell r="O16">
            <v>0.94786729857819907</v>
          </cell>
          <cell r="P16">
            <v>0.19786729857819907</v>
          </cell>
          <cell r="Q16">
            <v>1</v>
          </cell>
        </row>
        <row r="17">
          <cell r="B17" t="str">
            <v>D.2.20.42420</v>
          </cell>
          <cell r="C17" t="str">
            <v>Cornichons extra fins recette 2 vinaigres et balsamique 360g PNE / 72cl</v>
          </cell>
          <cell r="D17" t="str">
            <v>72 cl</v>
          </cell>
          <cell r="E17">
            <v>1.04</v>
          </cell>
          <cell r="F17">
            <v>1.1200000000000001</v>
          </cell>
          <cell r="G17">
            <v>7.6923076923076983E-2</v>
          </cell>
          <cell r="H17">
            <v>1.4218009478672986</v>
          </cell>
          <cell r="I17">
            <v>0.3018009478672985</v>
          </cell>
          <cell r="J17">
            <v>1.5</v>
          </cell>
          <cell r="L17">
            <v>1.018</v>
          </cell>
          <cell r="M17">
            <v>1.1499999999999999</v>
          </cell>
          <cell r="N17">
            <v>0.12966601178781914</v>
          </cell>
          <cell r="O17">
            <v>1.3270142180094786</v>
          </cell>
          <cell r="P17">
            <v>0.1770142180094787</v>
          </cell>
          <cell r="Q17">
            <v>1.4</v>
          </cell>
        </row>
        <row r="18">
          <cell r="B18" t="str">
            <v>D.2.20.42421</v>
          </cell>
          <cell r="C18" t="str">
            <v>Cornichons extra fins recette Aigre-douce aux 3 herbes 360g PNE / 72cl</v>
          </cell>
          <cell r="D18" t="str">
            <v>72 cl</v>
          </cell>
          <cell r="E18">
            <v>1.05</v>
          </cell>
          <cell r="F18">
            <v>1.1000000000000001</v>
          </cell>
          <cell r="G18">
            <v>4.7619047619047658E-2</v>
          </cell>
          <cell r="H18">
            <v>1.4218009478672986</v>
          </cell>
          <cell r="I18">
            <v>0.32180094786729851</v>
          </cell>
          <cell r="J18">
            <v>1.5</v>
          </cell>
          <cell r="L18">
            <v>1.0449999999999999</v>
          </cell>
          <cell r="M18">
            <v>1.2</v>
          </cell>
          <cell r="N18">
            <v>0.14832535885167467</v>
          </cell>
          <cell r="O18">
            <v>1.3270142180094786</v>
          </cell>
          <cell r="P18">
            <v>0.12701421800947865</v>
          </cell>
          <cell r="Q18">
            <v>1.4</v>
          </cell>
        </row>
        <row r="19">
          <cell r="B19" t="str">
            <v xml:space="preserve">D.2.10.42230 </v>
          </cell>
          <cell r="C19" t="str">
            <v xml:space="preserve">Cornichons Lamelles Aigre-Doux 190g PNE / 37 cl </v>
          </cell>
          <cell r="D19" t="str">
            <v>37 cl</v>
          </cell>
          <cell r="E19"/>
          <cell r="F19"/>
          <cell r="G19"/>
          <cell r="H19"/>
          <cell r="I19"/>
          <cell r="J19"/>
          <cell r="L19">
            <v>0.83</v>
          </cell>
          <cell r="M19">
            <v>0.9</v>
          </cell>
          <cell r="N19">
            <v>8.4337349397590439E-2</v>
          </cell>
          <cell r="O19">
            <v>0.94786729857819907</v>
          </cell>
          <cell r="P19">
            <v>4.7867298578199047E-2</v>
          </cell>
          <cell r="Q19">
            <v>1</v>
          </cell>
        </row>
        <row r="20">
          <cell r="B20" t="str">
            <v>D.2.20.42422</v>
          </cell>
          <cell r="C20" t="str">
            <v>Duo oignons et cornichons extra fins 360g PNE / 72cl</v>
          </cell>
          <cell r="D20" t="str">
            <v>72 cl</v>
          </cell>
          <cell r="E20">
            <v>1.01</v>
          </cell>
          <cell r="F20">
            <v>1.1000000000000001</v>
          </cell>
          <cell r="G20">
            <v>8.9108910891089188E-2</v>
          </cell>
          <cell r="H20">
            <v>1.4218009478672986</v>
          </cell>
          <cell r="I20">
            <v>0.32180094786729851</v>
          </cell>
          <cell r="J20">
            <v>1.5</v>
          </cell>
          <cell r="L20">
            <v>0.97199999999999998</v>
          </cell>
          <cell r="M20">
            <v>1.1000000000000001</v>
          </cell>
          <cell r="N20">
            <v>0.13168724279835403</v>
          </cell>
          <cell r="O20">
            <v>1.3270142180094786</v>
          </cell>
          <cell r="P20">
            <v>0.22701421800947852</v>
          </cell>
          <cell r="Q20">
            <v>1.4</v>
          </cell>
        </row>
        <row r="21">
          <cell r="B21" t="str">
            <v>D.2.10.42932</v>
          </cell>
          <cell r="C21" t="str">
            <v>Huile d'olive vierge extra bio arôme naturel de Basilic 50cl</v>
          </cell>
          <cell r="D21" t="str">
            <v>50 cl</v>
          </cell>
          <cell r="E21">
            <v>3.24</v>
          </cell>
          <cell r="F21">
            <v>3.4</v>
          </cell>
          <cell r="G21">
            <v>4.9382716049382616E-2</v>
          </cell>
          <cell r="H21">
            <v>3.6018957345971563</v>
          </cell>
          <cell r="I21">
            <v>0.20189573459715637</v>
          </cell>
          <cell r="J21">
            <v>3.8</v>
          </cell>
          <cell r="L21">
            <v>5.25</v>
          </cell>
          <cell r="M21">
            <v>5.65</v>
          </cell>
          <cell r="N21">
            <v>7.6190476190476253E-2</v>
          </cell>
          <cell r="O21">
            <v>5.6872037914691944</v>
          </cell>
          <cell r="P21">
            <v>3.7203791469194059E-2</v>
          </cell>
          <cell r="Q21">
            <v>6</v>
          </cell>
        </row>
        <row r="22">
          <cell r="B22" t="str">
            <v>D.2.10.42933</v>
          </cell>
          <cell r="C22" t="str">
            <v>Huile d'olive vierge extra arôme naturel d'Ail et Romarin 50cl</v>
          </cell>
          <cell r="D22" t="str">
            <v>50 cl</v>
          </cell>
          <cell r="E22">
            <v>3.09</v>
          </cell>
          <cell r="F22">
            <v>3.38</v>
          </cell>
          <cell r="G22">
            <v>9.3851132686084152E-2</v>
          </cell>
          <cell r="H22">
            <v>3.6018957345971563</v>
          </cell>
          <cell r="I22">
            <v>0.22189573459715639</v>
          </cell>
          <cell r="J22">
            <v>3.8</v>
          </cell>
          <cell r="L22">
            <v>5.0999999999999996</v>
          </cell>
          <cell r="M22">
            <v>5.65</v>
          </cell>
          <cell r="N22">
            <v>0.10784313725490211</v>
          </cell>
          <cell r="O22">
            <v>5.6872037914691944</v>
          </cell>
          <cell r="P22">
            <v>3.7203791469194059E-2</v>
          </cell>
          <cell r="Q22">
            <v>6</v>
          </cell>
        </row>
        <row r="23">
          <cell r="B23" t="str">
            <v>D.2.10.42931</v>
          </cell>
          <cell r="C23" t="str">
            <v>Huile d'olive vierge extra bio arôme naturel de deux Citrons et Thym 50cl</v>
          </cell>
          <cell r="D23" t="str">
            <v>50 cl</v>
          </cell>
          <cell r="E23">
            <v>3.39</v>
          </cell>
          <cell r="F23">
            <v>3.5819999999999999</v>
          </cell>
          <cell r="G23">
            <v>5.6637168141592836E-2</v>
          </cell>
          <cell r="H23">
            <v>3.6018957345971563</v>
          </cell>
          <cell r="I23">
            <v>1.9895734597156434E-2</v>
          </cell>
          <cell r="J23">
            <v>3.8</v>
          </cell>
          <cell r="L23">
            <v>5.4</v>
          </cell>
          <cell r="M23">
            <v>5.65</v>
          </cell>
          <cell r="N23">
            <v>4.6296296296296294E-2</v>
          </cell>
          <cell r="O23">
            <v>5.6872037914691944</v>
          </cell>
          <cell r="P23">
            <v>3.7203791469194059E-2</v>
          </cell>
          <cell r="Q23">
            <v>6</v>
          </cell>
        </row>
        <row r="24">
          <cell r="B24" t="str">
            <v>D.2.10.42930</v>
          </cell>
          <cell r="C24" t="str">
            <v>Huile d'olive vierge extra Olï 75cl</v>
          </cell>
          <cell r="D24" t="str">
            <v>75 cl</v>
          </cell>
          <cell r="E24">
            <v>3.79</v>
          </cell>
          <cell r="F24">
            <v>4.2</v>
          </cell>
          <cell r="G24">
            <v>0.108179419525066</v>
          </cell>
          <cell r="H24">
            <v>4.2654028436018958</v>
          </cell>
          <cell r="I24">
            <v>6.5402843601895633E-2</v>
          </cell>
          <cell r="J24">
            <v>4.5</v>
          </cell>
          <cell r="L24">
            <v>6.6</v>
          </cell>
          <cell r="M24">
            <v>7</v>
          </cell>
          <cell r="N24">
            <v>6.0606060606060663E-2</v>
          </cell>
          <cell r="O24">
            <v>7.109004739336493</v>
          </cell>
          <cell r="P24">
            <v>0.10900473933649302</v>
          </cell>
          <cell r="Q24">
            <v>7.5</v>
          </cell>
        </row>
        <row r="25">
          <cell r="B25" t="str">
            <v>D.2.10.42940</v>
          </cell>
          <cell r="C25" t="str">
            <v>Sauce salade bio sans huile recette Dijonnaise 50cl</v>
          </cell>
          <cell r="D25" t="str">
            <v>50 cl</v>
          </cell>
          <cell r="E25">
            <v>1.58</v>
          </cell>
          <cell r="F25">
            <v>1.75</v>
          </cell>
          <cell r="G25">
            <v>0.10759493670886071</v>
          </cell>
          <cell r="H25">
            <v>1.9905213270142181</v>
          </cell>
          <cell r="I25">
            <v>0.24052132701421813</v>
          </cell>
          <cell r="J25">
            <v>2.1</v>
          </cell>
          <cell r="L25">
            <v>1.542</v>
          </cell>
          <cell r="M25">
            <v>1.75</v>
          </cell>
          <cell r="N25">
            <v>0.13488975356679633</v>
          </cell>
          <cell r="O25">
            <v>1.9905213270142181</v>
          </cell>
          <cell r="P25">
            <v>0.24052132701421813</v>
          </cell>
          <cell r="Q25">
            <v>2.1</v>
          </cell>
        </row>
        <row r="26">
          <cell r="B26" t="str">
            <v>D.2.20.42000</v>
          </cell>
          <cell r="C26" t="str">
            <v>Câpres Surfines bio aromatisées Thym et Citron 60g PNE / 10,6cl</v>
          </cell>
          <cell r="D26" t="str">
            <v>10,6 cl</v>
          </cell>
          <cell r="E26">
            <v>1.06</v>
          </cell>
          <cell r="F26">
            <v>1.1499999999999999</v>
          </cell>
          <cell r="G26">
            <v>8.4905660377358347E-2</v>
          </cell>
          <cell r="H26">
            <v>1.2322274881516588</v>
          </cell>
          <cell r="I26">
            <v>8.2227488151658923E-2</v>
          </cell>
          <cell r="J26">
            <v>1.3</v>
          </cell>
          <cell r="L26">
            <v>0.58499999999999996</v>
          </cell>
          <cell r="M26">
            <v>0.7</v>
          </cell>
          <cell r="N26">
            <v>0.19658119658119658</v>
          </cell>
          <cell r="O26">
            <v>0.85308056872037918</v>
          </cell>
          <cell r="P26">
            <v>0.15308056872037923</v>
          </cell>
          <cell r="Q26">
            <v>0.9</v>
          </cell>
        </row>
        <row r="27">
          <cell r="B27" t="str">
            <v>D.2.20.42200</v>
          </cell>
          <cell r="C27" t="str">
            <v>Câprons au vinaigre 130g PNE/37cl</v>
          </cell>
          <cell r="D27" t="str">
            <v>37 cl</v>
          </cell>
          <cell r="E27">
            <v>0.86</v>
          </cell>
          <cell r="F27">
            <v>0.95</v>
          </cell>
          <cell r="G27">
            <v>0.10465116279069764</v>
          </cell>
          <cell r="H27">
            <v>1.0426540284360191</v>
          </cell>
          <cell r="I27">
            <v>9.2654028436019109E-2</v>
          </cell>
          <cell r="J27">
            <v>1.1000000000000001</v>
          </cell>
          <cell r="L27">
            <v>0.98399999999999999</v>
          </cell>
          <cell r="M27">
            <v>1.1000000000000001</v>
          </cell>
          <cell r="N27">
            <v>0.11788617886178872</v>
          </cell>
          <cell r="O27">
            <v>1.1374407582938388</v>
          </cell>
          <cell r="P27">
            <v>3.744075829383875E-2</v>
          </cell>
          <cell r="Q27">
            <v>1.2</v>
          </cell>
        </row>
        <row r="28">
          <cell r="B28" t="str">
            <v>D.2.20.13150</v>
          </cell>
          <cell r="C28" t="str">
            <v>BRAVO HUGO Cornichon français Bio au vinaigre 37CL</v>
          </cell>
          <cell r="D28" t="str">
            <v>37 cl</v>
          </cell>
          <cell r="E28">
            <v>2.08</v>
          </cell>
          <cell r="F28">
            <v>2.25</v>
          </cell>
          <cell r="G28">
            <v>8.173076923076919E-2</v>
          </cell>
          <cell r="H28">
            <v>2.2748815165876777</v>
          </cell>
          <cell r="I28">
            <v>2.4881516587677677E-2</v>
          </cell>
          <cell r="J28">
            <v>2.4</v>
          </cell>
          <cell r="L28">
            <v>2.0510000000000002</v>
          </cell>
          <cell r="M28">
            <v>2.25</v>
          </cell>
          <cell r="N28">
            <v>9.7025841053144726E-2</v>
          </cell>
          <cell r="O28">
            <v>2.2748815165876777</v>
          </cell>
          <cell r="P28">
            <v>2.4881516587677677E-2</v>
          </cell>
          <cell r="Q28">
            <v>2.4</v>
          </cell>
        </row>
        <row r="29">
          <cell r="B29" t="str">
            <v>D.2.20.13481</v>
          </cell>
          <cell r="C29" t="str">
            <v>BRAVO HUGO Cornichon français Bio à l'Aneth 72cl</v>
          </cell>
          <cell r="D29" t="str">
            <v>72 cl</v>
          </cell>
          <cell r="E29">
            <v>2.67</v>
          </cell>
          <cell r="F29">
            <v>2.85</v>
          </cell>
          <cell r="G29">
            <v>6.7415730337078719E-2</v>
          </cell>
          <cell r="H29">
            <v>2.9383886255924172</v>
          </cell>
          <cell r="I29">
            <v>8.8388625592417114E-2</v>
          </cell>
          <cell r="J29">
            <v>3.1</v>
          </cell>
          <cell r="L29">
            <v>2.6110000000000002</v>
          </cell>
          <cell r="M29">
            <v>2.85</v>
          </cell>
          <cell r="N29">
            <v>9.1535810034469492E-2</v>
          </cell>
          <cell r="O29">
            <v>2.9383886255924172</v>
          </cell>
          <cell r="P29">
            <v>8.8388625592417114E-2</v>
          </cell>
          <cell r="Q29">
            <v>3.1</v>
          </cell>
        </row>
        <row r="30">
          <cell r="B30" t="str">
            <v>D.2.20.13550</v>
          </cell>
          <cell r="C30" t="str">
            <v>BRAVO HUGO Cornichon malossol français Bio à l'Aneth 85cl</v>
          </cell>
          <cell r="D30" t="str">
            <v>85 cl</v>
          </cell>
          <cell r="E30">
            <v>1.59</v>
          </cell>
          <cell r="F30">
            <v>1.8</v>
          </cell>
          <cell r="G30">
            <v>0.13207547169811318</v>
          </cell>
          <cell r="H30">
            <v>2.0853080568720381</v>
          </cell>
          <cell r="I30">
            <v>0.28530805687203808</v>
          </cell>
          <cell r="J30">
            <v>2.2000000000000002</v>
          </cell>
          <cell r="L30">
            <v>1.591</v>
          </cell>
          <cell r="M30">
            <v>1.8</v>
          </cell>
          <cell r="N30">
            <v>0.13136392206159653</v>
          </cell>
          <cell r="O30">
            <v>2.0853080568720381</v>
          </cell>
          <cell r="P30">
            <v>0.28530805687203808</v>
          </cell>
          <cell r="Q30">
            <v>2.2000000000000002</v>
          </cell>
        </row>
        <row r="31">
          <cell r="B31" t="str">
            <v>D.2.20.13252</v>
          </cell>
          <cell r="C31" t="str">
            <v xml:space="preserve">BRAVO HUGO Courgette Française Bio au curry </v>
          </cell>
          <cell r="D31">
            <v>22.8</v>
          </cell>
          <cell r="E31">
            <v>1.78</v>
          </cell>
          <cell r="F31">
            <v>1.9</v>
          </cell>
          <cell r="G31">
            <v>6.741573033707858E-2</v>
          </cell>
          <cell r="H31">
            <v>1.9905213270142181</v>
          </cell>
          <cell r="I31">
            <v>9.0521327014218222E-2</v>
          </cell>
          <cell r="J31">
            <v>2.1</v>
          </cell>
          <cell r="L31">
            <v>1.4850000000000001</v>
          </cell>
          <cell r="M31">
            <v>1.7</v>
          </cell>
          <cell r="N31">
            <v>0.14478114478114468</v>
          </cell>
          <cell r="O31">
            <v>1.8957345971563981</v>
          </cell>
          <cell r="P31">
            <v>0.19573459715639818</v>
          </cell>
          <cell r="Q31">
            <v>2</v>
          </cell>
        </row>
        <row r="32">
          <cell r="B32" t="str">
            <v>D.2.20.13251</v>
          </cell>
          <cell r="C32" t="str">
            <v xml:space="preserve">BRAVO HUGO Carotte Française Bio au cumin </v>
          </cell>
          <cell r="D32">
            <v>22.8</v>
          </cell>
          <cell r="E32">
            <v>1.47</v>
          </cell>
          <cell r="F32">
            <v>1.7</v>
          </cell>
          <cell r="G32">
            <v>0.15646258503401358</v>
          </cell>
          <cell r="H32">
            <v>1.9905213270142181</v>
          </cell>
          <cell r="I32">
            <v>0.29052132701421818</v>
          </cell>
          <cell r="J32">
            <v>2.1</v>
          </cell>
          <cell r="L32">
            <v>1.302</v>
          </cell>
          <cell r="M32">
            <v>1.55</v>
          </cell>
          <cell r="N32">
            <v>0.19047619047619047</v>
          </cell>
          <cell r="O32">
            <v>1.8957345971563981</v>
          </cell>
          <cell r="P32">
            <v>0.34573459715639809</v>
          </cell>
          <cell r="Q32">
            <v>2</v>
          </cell>
        </row>
        <row r="33">
          <cell r="B33" t="str">
            <v>D.2.20.13091</v>
          </cell>
          <cell r="C33" t="str">
            <v>BH POIVRONS ROUGES 22,8CL BIO FR ORIGAN 110G</v>
          </cell>
          <cell r="D33">
            <v>22.8</v>
          </cell>
          <cell r="E33"/>
          <cell r="F33"/>
          <cell r="G33"/>
          <cell r="H33"/>
          <cell r="I33"/>
          <cell r="J33"/>
          <cell r="K33"/>
          <cell r="L33">
            <v>2.11</v>
          </cell>
          <cell r="M33">
            <v>2.2999999999999998</v>
          </cell>
          <cell r="N33">
            <v>9.0047393364928896E-2</v>
          </cell>
          <cell r="O33">
            <v>2.4644549763033177</v>
          </cell>
          <cell r="P33">
            <v>0.16445497630331785</v>
          </cell>
          <cell r="Q33">
            <v>2.6</v>
          </cell>
        </row>
        <row r="34">
          <cell r="B34" t="str">
            <v>D.2.20.13093</v>
          </cell>
          <cell r="C34" t="str">
            <v>Potirons au 4 épices Bio Français 110G</v>
          </cell>
          <cell r="D34">
            <v>22.8</v>
          </cell>
          <cell r="E34"/>
          <cell r="F34"/>
          <cell r="G34"/>
          <cell r="H34"/>
          <cell r="I34"/>
          <cell r="J34"/>
          <cell r="L34">
            <v>1.33</v>
          </cell>
          <cell r="M34">
            <v>1.5</v>
          </cell>
          <cell r="N34">
            <v>0.12781954887218039</v>
          </cell>
          <cell r="O34">
            <v>1.6113744075829384</v>
          </cell>
          <cell r="P34">
            <v>0.11137440758293837</v>
          </cell>
          <cell r="Q34">
            <v>1.7</v>
          </cell>
        </row>
        <row r="35">
          <cell r="B35"/>
          <cell r="C35"/>
          <cell r="D35"/>
          <cell r="I35"/>
          <cell r="P35"/>
        </row>
        <row r="36">
          <cell r="B36" t="str">
            <v>D.2.10.18982</v>
          </cell>
          <cell r="C36" t="str">
            <v>COL HUILES D'OLIVES MÉDITERRANÉENNE 1L PET</v>
          </cell>
          <cell r="D36" t="str">
            <v>1L</v>
          </cell>
          <cell r="E36">
            <v>5.45</v>
          </cell>
          <cell r="F36">
            <v>6.1</v>
          </cell>
          <cell r="G36">
            <v>0.11926605504587146</v>
          </cell>
          <cell r="H36">
            <v>6.1611374407582939</v>
          </cell>
          <cell r="I36">
            <v>6.1137440758294304E-2</v>
          </cell>
          <cell r="J36">
            <v>6.5</v>
          </cell>
          <cell r="L36">
            <v>5.45</v>
          </cell>
          <cell r="M36">
            <v>6.1</v>
          </cell>
          <cell r="N36">
            <v>0.11926605504587146</v>
          </cell>
          <cell r="O36">
            <v>6.1611374407582939</v>
          </cell>
          <cell r="P36">
            <v>6.1137440758294304E-2</v>
          </cell>
          <cell r="Q36">
            <v>6.5</v>
          </cell>
        </row>
        <row r="37">
          <cell r="B37" t="str">
            <v>D.2.10.18980</v>
          </cell>
          <cell r="C37" t="str">
            <v>COL HUILES D'OLIVES PREMIUM 3L BIDON</v>
          </cell>
          <cell r="D37" t="str">
            <v>3L</v>
          </cell>
          <cell r="E37">
            <v>16.510000000000002</v>
          </cell>
          <cell r="F37">
            <v>18.149999999999999</v>
          </cell>
          <cell r="G37">
            <v>9.9333737129012528E-2</v>
          </cell>
          <cell r="H37">
            <v>18.15165876777251</v>
          </cell>
          <cell r="I37">
            <v>1.6587677725112826E-3</v>
          </cell>
          <cell r="J37">
            <v>19.149999999999999</v>
          </cell>
          <cell r="L37">
            <v>16.21</v>
          </cell>
          <cell r="M37">
            <v>18.149999999999999</v>
          </cell>
          <cell r="N37">
            <v>0.11967921036397271</v>
          </cell>
          <cell r="O37">
            <v>18.15165876777251</v>
          </cell>
          <cell r="P37">
            <v>1.6587677725112826E-3</v>
          </cell>
          <cell r="Q37">
            <v>19.149999999999999</v>
          </cell>
        </row>
        <row r="38">
          <cell r="B38" t="str">
            <v>D.2.20.03163</v>
          </cell>
          <cell r="C38" t="str">
            <v>MON CORN 37CL BIO EU 80+ 185G</v>
          </cell>
          <cell r="D38" t="str">
            <v>37 cl</v>
          </cell>
          <cell r="E38"/>
          <cell r="F38"/>
          <cell r="G38"/>
          <cell r="H38"/>
          <cell r="I38"/>
          <cell r="J38"/>
          <cell r="L38">
            <v>1.3</v>
          </cell>
          <cell r="M38">
            <v>1.4</v>
          </cell>
          <cell r="N38">
            <v>7.6923076923076816E-2</v>
          </cell>
          <cell r="O38">
            <v>1.4218009478672986</v>
          </cell>
          <cell r="P38">
            <v>2.1800947867298692E-2</v>
          </cell>
          <cell r="Q38">
            <v>1.5</v>
          </cell>
        </row>
        <row r="43">
          <cell r="B43" t="str">
            <v>D.2.20.42095</v>
          </cell>
          <cell r="C43" t="str">
            <v xml:space="preserve">JO PICKLES 22,8CL THYM TOMATES 110G CRF </v>
          </cell>
          <cell r="D43"/>
          <cell r="E43"/>
          <cell r="F43"/>
          <cell r="G43"/>
          <cell r="H43"/>
          <cell r="I43"/>
          <cell r="J43"/>
          <cell r="L43">
            <v>0.61</v>
          </cell>
          <cell r="M43">
            <v>0.7</v>
          </cell>
          <cell r="N43">
            <v>0.14754098360655732</v>
          </cell>
          <cell r="O43">
            <v>0.7582938388625593</v>
          </cell>
          <cell r="P43">
            <v>5.8293838862559344E-2</v>
          </cell>
          <cell r="Q43">
            <v>0.8</v>
          </cell>
        </row>
        <row r="44">
          <cell r="B44" t="str">
            <v>D.2.20.42093</v>
          </cell>
          <cell r="C44" t="str">
            <v>JO BABY CAROTTES 22,8CL AD 100G</v>
          </cell>
          <cell r="D44"/>
          <cell r="E44"/>
          <cell r="F44"/>
          <cell r="G44"/>
          <cell r="H44"/>
          <cell r="I44"/>
          <cell r="J44"/>
          <cell r="L44">
            <v>0.65</v>
          </cell>
          <cell r="M44">
            <v>0.7</v>
          </cell>
          <cell r="N44">
            <v>7.6923076923076816E-2</v>
          </cell>
          <cell r="O44">
            <v>0.7582938388625593</v>
          </cell>
          <cell r="P44">
            <v>5.8293838862559344E-2</v>
          </cell>
          <cell r="Q44">
            <v>0.8</v>
          </cell>
        </row>
        <row r="45">
          <cell r="B45" t="str">
            <v>D.2.20.42091</v>
          </cell>
          <cell r="C45" t="str">
            <v xml:space="preserve">JO MAIS 22,8CL TRONÇON VINAIGRES 110G </v>
          </cell>
          <cell r="D45"/>
          <cell r="E45"/>
          <cell r="F45"/>
          <cell r="G45"/>
          <cell r="H45"/>
          <cell r="I45"/>
          <cell r="J45"/>
          <cell r="L45">
            <v>0.43</v>
          </cell>
          <cell r="M45">
            <v>0.5</v>
          </cell>
          <cell r="N45">
            <v>0.16279069767441862</v>
          </cell>
          <cell r="O45">
            <v>0.7582938388625593</v>
          </cell>
          <cell r="P45">
            <v>0.2582938388625593</v>
          </cell>
          <cell r="Q45">
            <v>0.8</v>
          </cell>
        </row>
        <row r="46">
          <cell r="B46" t="str">
            <v>D.2.20.42092</v>
          </cell>
          <cell r="C46" t="str">
            <v xml:space="preserve">JO OLIVES VERTES 22,8CL DOUCE ROMARIN 110G </v>
          </cell>
          <cell r="D46"/>
          <cell r="E46"/>
          <cell r="F46"/>
          <cell r="G46"/>
          <cell r="H46"/>
          <cell r="I46"/>
          <cell r="J46"/>
          <cell r="L46">
            <v>0.62</v>
          </cell>
          <cell r="M46">
            <v>0.7</v>
          </cell>
          <cell r="N46">
            <v>0.12903225806451607</v>
          </cell>
          <cell r="O46">
            <v>0.7582938388625593</v>
          </cell>
          <cell r="P46">
            <v>5.8293838862559344E-2</v>
          </cell>
          <cell r="Q46">
            <v>0.8</v>
          </cell>
        </row>
        <row r="47">
          <cell r="B47" t="str">
            <v>D.2.20.42094</v>
          </cell>
          <cell r="C47" t="str">
            <v>JO COURGETTES 22,8CL CURRY 100G</v>
          </cell>
          <cell r="D47"/>
          <cell r="E47"/>
          <cell r="F47"/>
          <cell r="G47"/>
          <cell r="H47"/>
          <cell r="I47"/>
          <cell r="J47"/>
          <cell r="L47">
            <v>1.02</v>
          </cell>
          <cell r="M47">
            <v>1.1000000000000001</v>
          </cell>
          <cell r="N47">
            <v>7.8431372549019676E-2</v>
          </cell>
          <cell r="O47">
            <v>1.1374407582938388</v>
          </cell>
          <cell r="P47">
            <v>3.744075829383875E-2</v>
          </cell>
          <cell r="Q47">
            <v>1.2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8673-0EDC-4B40-A52D-55DD7FEDC37B}">
  <sheetPr>
    <pageSetUpPr fitToPage="1"/>
  </sheetPr>
  <dimension ref="A1:O53"/>
  <sheetViews>
    <sheetView tabSelected="1" topLeftCell="A29" zoomScale="80" zoomScaleNormal="80" workbookViewId="0">
      <selection activeCell="D54" sqref="D54"/>
    </sheetView>
  </sheetViews>
  <sheetFormatPr baseColWidth="10" defaultColWidth="5.85546875" defaultRowHeight="11.25" x14ac:dyDescent="0.15"/>
  <cols>
    <col min="1" max="1" width="15.140625" style="32" customWidth="1"/>
    <col min="2" max="2" width="18.140625" style="32" customWidth="1"/>
    <col min="3" max="3" width="72" style="32" customWidth="1"/>
    <col min="4" max="5" width="9.5703125" style="32" customWidth="1"/>
    <col min="6" max="6" width="9.5703125" style="34" customWidth="1"/>
    <col min="7" max="11" width="9.5703125" style="32" customWidth="1"/>
    <col min="12" max="16384" width="5.85546875" style="32"/>
  </cols>
  <sheetData>
    <row r="1" spans="1:11" ht="31.5" customHeight="1" x14ac:dyDescent="0.15">
      <c r="A1" s="59" t="s">
        <v>46</v>
      </c>
      <c r="B1" s="59"/>
      <c r="C1" s="59"/>
      <c r="D1" s="31"/>
      <c r="E1" s="53" t="s">
        <v>85</v>
      </c>
      <c r="F1" s="53"/>
      <c r="G1" s="53"/>
      <c r="H1" s="53"/>
      <c r="I1" s="53"/>
      <c r="J1" s="53"/>
      <c r="K1" s="53"/>
    </row>
    <row r="2" spans="1:11" ht="14.25" customHeight="1" x14ac:dyDescent="0.15">
      <c r="A2" s="60" t="s">
        <v>45</v>
      </c>
      <c r="B2" s="60"/>
      <c r="C2" s="60"/>
      <c r="E2" s="57"/>
      <c r="F2" s="57"/>
      <c r="G2" s="57"/>
      <c r="H2" s="33"/>
      <c r="I2" s="33"/>
    </row>
    <row r="3" spans="1:11" ht="39.75" customHeight="1" x14ac:dyDescent="0.15">
      <c r="A3" s="66" t="s">
        <v>102</v>
      </c>
      <c r="B3" s="66"/>
      <c r="C3" s="52" t="s">
        <v>103</v>
      </c>
      <c r="E3" s="58" t="s">
        <v>47</v>
      </c>
      <c r="F3" s="58"/>
      <c r="G3" s="58"/>
      <c r="H3" s="58"/>
      <c r="I3" s="58"/>
      <c r="J3" s="58"/>
      <c r="K3" s="58"/>
    </row>
    <row r="4" spans="1:11" ht="12" thickBot="1" x14ac:dyDescent="0.2">
      <c r="A4" s="33"/>
    </row>
    <row r="5" spans="1:11" s="35" customFormat="1" ht="51.75" customHeight="1" thickBot="1" x14ac:dyDescent="0.2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20" t="s">
        <v>37</v>
      </c>
      <c r="G5" s="19" t="s">
        <v>32</v>
      </c>
      <c r="H5" s="19" t="s">
        <v>41</v>
      </c>
      <c r="I5" s="19" t="s">
        <v>33</v>
      </c>
      <c r="J5" s="19" t="s">
        <v>5</v>
      </c>
      <c r="K5" s="21" t="s">
        <v>6</v>
      </c>
    </row>
    <row r="6" spans="1:11" ht="21.95" customHeight="1" x14ac:dyDescent="0.15">
      <c r="A6" s="64" t="s">
        <v>61</v>
      </c>
      <c r="B6" s="65"/>
      <c r="C6" s="65"/>
      <c r="D6" s="65"/>
      <c r="E6" s="65"/>
      <c r="F6" s="65"/>
      <c r="G6" s="65"/>
      <c r="H6" s="65"/>
      <c r="I6" s="36"/>
      <c r="J6" s="36"/>
      <c r="K6" s="37"/>
    </row>
    <row r="7" spans="1:11" ht="21.95" customHeight="1" x14ac:dyDescent="0.15">
      <c r="A7" s="41"/>
      <c r="B7" s="42"/>
      <c r="C7" s="43"/>
      <c r="D7" s="41"/>
      <c r="E7" s="44"/>
      <c r="F7" s="44"/>
      <c r="G7" s="45"/>
      <c r="H7" s="46"/>
      <c r="I7" s="46"/>
      <c r="J7" s="47"/>
      <c r="K7" s="9"/>
    </row>
    <row r="8" spans="1:11" ht="21.95" customHeight="1" x14ac:dyDescent="0.15">
      <c r="A8" s="41"/>
      <c r="B8" s="42"/>
      <c r="C8" s="48"/>
      <c r="D8" s="41"/>
      <c r="E8" s="44"/>
      <c r="F8" s="44"/>
      <c r="G8" s="45"/>
      <c r="H8" s="46"/>
      <c r="I8" s="46"/>
      <c r="J8" s="47"/>
      <c r="K8" s="9"/>
    </row>
    <row r="9" spans="1:11" ht="21.95" customHeight="1" x14ac:dyDescent="0.15">
      <c r="A9" s="41"/>
      <c r="B9" s="42"/>
      <c r="C9" s="43"/>
      <c r="D9" s="41"/>
      <c r="E9" s="44"/>
      <c r="F9" s="44"/>
      <c r="G9" s="45"/>
      <c r="H9" s="46"/>
      <c r="I9" s="46"/>
      <c r="J9" s="47"/>
      <c r="K9" s="9"/>
    </row>
    <row r="10" spans="1:11" ht="21.95" customHeight="1" x14ac:dyDescent="0.15">
      <c r="A10" s="41"/>
      <c r="B10" s="42"/>
      <c r="C10" s="49"/>
      <c r="D10" s="50"/>
      <c r="E10" s="44"/>
      <c r="F10" s="44"/>
      <c r="G10" s="45"/>
      <c r="H10" s="51"/>
      <c r="I10" s="51"/>
      <c r="J10" s="47"/>
      <c r="K10" s="9"/>
    </row>
    <row r="11" spans="1:11" ht="21.95" customHeight="1" x14ac:dyDescent="0.15">
      <c r="A11" s="41"/>
      <c r="B11" s="42"/>
      <c r="C11" s="48"/>
      <c r="D11" s="41"/>
      <c r="E11" s="7"/>
      <c r="F11" s="44"/>
      <c r="G11" s="45"/>
      <c r="H11" s="46"/>
      <c r="I11" s="8"/>
      <c r="J11" s="7"/>
      <c r="K11" s="9"/>
    </row>
    <row r="12" spans="1:11" ht="21.95" customHeight="1" x14ac:dyDescent="0.15">
      <c r="A12" s="61" t="s">
        <v>13</v>
      </c>
      <c r="B12" s="62"/>
      <c r="C12" s="62"/>
      <c r="D12" s="62"/>
      <c r="E12" s="62"/>
      <c r="F12" s="62"/>
      <c r="G12" s="62"/>
      <c r="H12" s="62"/>
      <c r="I12" s="28"/>
      <c r="J12" s="28"/>
      <c r="K12" s="29"/>
    </row>
    <row r="13" spans="1:11" ht="21.95" customHeight="1" x14ac:dyDescent="0.15">
      <c r="A13" s="6" t="s">
        <v>14</v>
      </c>
      <c r="B13" s="11">
        <v>3217450006224</v>
      </c>
      <c r="C13" s="6" t="s">
        <v>15</v>
      </c>
      <c r="D13" s="6" t="s">
        <v>16</v>
      </c>
      <c r="E13" s="7">
        <v>6</v>
      </c>
      <c r="F13" s="8">
        <v>2.25</v>
      </c>
      <c r="G13" s="8">
        <v>1.4</v>
      </c>
      <c r="H13" s="10">
        <f>(G13-F13)/F13</f>
        <v>-0.37777777777777782</v>
      </c>
      <c r="I13" s="8">
        <f>E13*G13</f>
        <v>8.3999999999999986</v>
      </c>
      <c r="J13" s="7"/>
      <c r="K13" s="9">
        <f>I13*J13</f>
        <v>0</v>
      </c>
    </row>
    <row r="14" spans="1:11" ht="21.95" customHeight="1" x14ac:dyDescent="0.15">
      <c r="A14" s="6" t="s">
        <v>17</v>
      </c>
      <c r="B14" s="11">
        <v>3217450006217</v>
      </c>
      <c r="C14" s="6" t="s">
        <v>18</v>
      </c>
      <c r="D14" s="6" t="s">
        <v>16</v>
      </c>
      <c r="E14" s="7">
        <v>6</v>
      </c>
      <c r="F14" s="8">
        <v>2.25</v>
      </c>
      <c r="G14" s="8">
        <v>1.4</v>
      </c>
      <c r="H14" s="10">
        <f t="shared" ref="H14:H20" si="0">(G14-F14)/F14</f>
        <v>-0.37777777777777782</v>
      </c>
      <c r="I14" s="8">
        <f t="shared" ref="I14:I22" si="1">E14*G14</f>
        <v>8.3999999999999986</v>
      </c>
      <c r="J14" s="7"/>
      <c r="K14" s="9">
        <f t="shared" ref="K14:K22" si="2">I14*J14</f>
        <v>0</v>
      </c>
    </row>
    <row r="15" spans="1:11" ht="21.95" customHeight="1" x14ac:dyDescent="0.15">
      <c r="A15" s="6" t="s">
        <v>68</v>
      </c>
      <c r="B15" s="11">
        <v>3217450007504</v>
      </c>
      <c r="C15" s="6" t="s">
        <v>86</v>
      </c>
      <c r="D15" s="6" t="s">
        <v>16</v>
      </c>
      <c r="E15" s="7">
        <v>6</v>
      </c>
      <c r="F15" s="8">
        <v>2.2999999999999998</v>
      </c>
      <c r="G15" s="8">
        <v>1.4</v>
      </c>
      <c r="H15" s="10">
        <v>-0.54545454545454553</v>
      </c>
      <c r="I15" s="8">
        <f t="shared" si="1"/>
        <v>8.3999999999999986</v>
      </c>
      <c r="J15" s="7"/>
      <c r="K15" s="9">
        <f t="shared" si="2"/>
        <v>0</v>
      </c>
    </row>
    <row r="16" spans="1:11" ht="21.95" customHeight="1" x14ac:dyDescent="0.15">
      <c r="A16" s="6" t="s">
        <v>39</v>
      </c>
      <c r="B16" s="11">
        <v>3217450006675</v>
      </c>
      <c r="C16" s="6" t="s">
        <v>87</v>
      </c>
      <c r="D16" s="6" t="s">
        <v>40</v>
      </c>
      <c r="E16" s="7">
        <v>12</v>
      </c>
      <c r="F16" s="8">
        <v>2.95</v>
      </c>
      <c r="G16" s="8">
        <v>1.7</v>
      </c>
      <c r="H16" s="10">
        <f t="shared" si="0"/>
        <v>-0.42372881355932207</v>
      </c>
      <c r="I16" s="8">
        <f t="shared" si="1"/>
        <v>20.399999999999999</v>
      </c>
      <c r="J16" s="7"/>
      <c r="K16" s="9">
        <f t="shared" si="2"/>
        <v>0</v>
      </c>
    </row>
    <row r="17" spans="1:15" ht="21.95" customHeight="1" x14ac:dyDescent="0.15">
      <c r="A17" s="6" t="s">
        <v>38</v>
      </c>
      <c r="B17" s="11">
        <v>3217450006323</v>
      </c>
      <c r="C17" s="6" t="s">
        <v>88</v>
      </c>
      <c r="D17" s="6" t="s">
        <v>19</v>
      </c>
      <c r="E17" s="7">
        <v>6</v>
      </c>
      <c r="F17" s="8">
        <v>3.75</v>
      </c>
      <c r="G17" s="8">
        <v>2</v>
      </c>
      <c r="H17" s="10">
        <f>(G17-F17)/F17</f>
        <v>-0.46666666666666667</v>
      </c>
      <c r="I17" s="8">
        <f t="shared" si="1"/>
        <v>12</v>
      </c>
      <c r="J17" s="7"/>
      <c r="K17" s="9">
        <f t="shared" si="2"/>
        <v>0</v>
      </c>
    </row>
    <row r="18" spans="1:15" ht="21.95" customHeight="1" x14ac:dyDescent="0.15">
      <c r="A18" s="6" t="s">
        <v>81</v>
      </c>
      <c r="B18" s="11">
        <v>3217450006330</v>
      </c>
      <c r="C18" s="6" t="s">
        <v>89</v>
      </c>
      <c r="D18" s="6" t="s">
        <v>19</v>
      </c>
      <c r="E18" s="7">
        <v>6</v>
      </c>
      <c r="F18" s="8">
        <v>3.75</v>
      </c>
      <c r="G18" s="8">
        <v>2</v>
      </c>
      <c r="H18" s="10">
        <f t="shared" ref="H18" si="3">(G18-F18)/F18</f>
        <v>-0.46666666666666667</v>
      </c>
      <c r="I18" s="8">
        <f t="shared" si="1"/>
        <v>12</v>
      </c>
      <c r="J18" s="7"/>
      <c r="K18" s="9">
        <f t="shared" si="2"/>
        <v>0</v>
      </c>
    </row>
    <row r="19" spans="1:15" ht="21.95" customHeight="1" x14ac:dyDescent="0.15">
      <c r="A19" s="6" t="s">
        <v>20</v>
      </c>
      <c r="B19" s="11">
        <v>3217450006354</v>
      </c>
      <c r="C19" s="6" t="s">
        <v>90</v>
      </c>
      <c r="D19" s="6" t="s">
        <v>19</v>
      </c>
      <c r="E19" s="7">
        <v>6</v>
      </c>
      <c r="F19" s="8">
        <v>3.75</v>
      </c>
      <c r="G19" s="8">
        <v>2</v>
      </c>
      <c r="H19" s="10">
        <f>(G19-F19)/F19</f>
        <v>-0.46666666666666667</v>
      </c>
      <c r="I19" s="8">
        <f t="shared" si="1"/>
        <v>12</v>
      </c>
      <c r="J19" s="7"/>
      <c r="K19" s="9">
        <f t="shared" si="2"/>
        <v>0</v>
      </c>
    </row>
    <row r="20" spans="1:15" ht="21.95" customHeight="1" x14ac:dyDescent="0.15">
      <c r="A20" s="6" t="s">
        <v>91</v>
      </c>
      <c r="B20" s="11">
        <v>3217450007412</v>
      </c>
      <c r="C20" s="14" t="s">
        <v>92</v>
      </c>
      <c r="D20" s="14" t="s">
        <v>93</v>
      </c>
      <c r="E20" s="15">
        <v>6</v>
      </c>
      <c r="F20" s="16">
        <v>1.25</v>
      </c>
      <c r="G20" s="8">
        <v>0.8</v>
      </c>
      <c r="H20" s="10">
        <f t="shared" si="0"/>
        <v>-0.36</v>
      </c>
      <c r="I20" s="8">
        <f t="shared" si="1"/>
        <v>4.8000000000000007</v>
      </c>
      <c r="J20" s="15"/>
      <c r="K20" s="9">
        <f t="shared" si="2"/>
        <v>0</v>
      </c>
    </row>
    <row r="21" spans="1:15" ht="21.95" customHeight="1" x14ac:dyDescent="0.15">
      <c r="A21" s="6" t="s">
        <v>80</v>
      </c>
      <c r="B21" s="11">
        <v>3701037403105</v>
      </c>
      <c r="C21" s="14" t="s">
        <v>94</v>
      </c>
      <c r="D21" s="14" t="s">
        <v>19</v>
      </c>
      <c r="E21" s="15">
        <v>6</v>
      </c>
      <c r="F21" s="13"/>
      <c r="G21" s="8">
        <v>6</v>
      </c>
      <c r="H21" s="40"/>
      <c r="I21" s="8">
        <f t="shared" si="1"/>
        <v>36</v>
      </c>
      <c r="J21" s="15"/>
      <c r="K21" s="9">
        <f t="shared" si="2"/>
        <v>0</v>
      </c>
    </row>
    <row r="22" spans="1:15" ht="21.95" customHeight="1" x14ac:dyDescent="0.15">
      <c r="A22" s="6" t="s">
        <v>95</v>
      </c>
      <c r="B22" s="11">
        <v>3701037407042</v>
      </c>
      <c r="C22" s="14" t="s">
        <v>96</v>
      </c>
      <c r="D22" s="14" t="s">
        <v>97</v>
      </c>
      <c r="E22" s="15">
        <v>6</v>
      </c>
      <c r="F22" s="13"/>
      <c r="G22" s="8">
        <v>6</v>
      </c>
      <c r="H22" s="40"/>
      <c r="I22" s="8">
        <f t="shared" si="1"/>
        <v>36</v>
      </c>
      <c r="J22" s="15"/>
      <c r="K22" s="9">
        <f t="shared" si="2"/>
        <v>0</v>
      </c>
    </row>
    <row r="23" spans="1:15" ht="21.95" customHeight="1" x14ac:dyDescent="0.2">
      <c r="A23" s="61" t="s">
        <v>60</v>
      </c>
      <c r="B23" s="62"/>
      <c r="C23" s="62"/>
      <c r="D23" s="62"/>
      <c r="E23" s="62"/>
      <c r="F23" s="62"/>
      <c r="G23" s="62"/>
      <c r="H23" s="28"/>
      <c r="I23" s="28"/>
      <c r="J23" s="28"/>
      <c r="K23" s="29"/>
      <c r="O23" s="30"/>
    </row>
    <row r="24" spans="1:15" ht="21.95" customHeight="1" x14ac:dyDescent="0.15">
      <c r="A24" s="6" t="s">
        <v>21</v>
      </c>
      <c r="B24" s="11">
        <v>3217450007016</v>
      </c>
      <c r="C24" s="6" t="s">
        <v>62</v>
      </c>
      <c r="D24" s="6" t="s">
        <v>22</v>
      </c>
      <c r="E24" s="7">
        <v>6</v>
      </c>
      <c r="F24" s="8">
        <v>4.1500000000000004</v>
      </c>
      <c r="G24" s="8">
        <v>2.5</v>
      </c>
      <c r="H24" s="10">
        <f>(G24-F24)/F24</f>
        <v>-0.39759036144578319</v>
      </c>
      <c r="I24" s="8">
        <f>E24*G24</f>
        <v>15</v>
      </c>
      <c r="J24" s="7"/>
      <c r="K24" s="9">
        <f>I24*J24</f>
        <v>0</v>
      </c>
    </row>
    <row r="25" spans="1:15" ht="21.95" customHeight="1" x14ac:dyDescent="0.15">
      <c r="A25" s="6" t="s">
        <v>23</v>
      </c>
      <c r="B25" s="11">
        <v>3217450007009</v>
      </c>
      <c r="C25" s="6" t="s">
        <v>63</v>
      </c>
      <c r="D25" s="6" t="s">
        <v>22</v>
      </c>
      <c r="E25" s="7">
        <v>6</v>
      </c>
      <c r="F25" s="8">
        <v>2.95</v>
      </c>
      <c r="G25" s="8">
        <v>2</v>
      </c>
      <c r="H25" s="10">
        <f t="shared" ref="H25:H29" si="4">(G25-F25)/F25</f>
        <v>-0.32203389830508478</v>
      </c>
      <c r="I25" s="8">
        <f t="shared" ref="I25:I29" si="5">E25*G25</f>
        <v>12</v>
      </c>
      <c r="J25" s="7"/>
      <c r="K25" s="9">
        <f t="shared" ref="K25:K29" si="6">I25*J25</f>
        <v>0</v>
      </c>
    </row>
    <row r="26" spans="1:15" ht="21.95" customHeight="1" x14ac:dyDescent="0.15">
      <c r="A26" s="6" t="s">
        <v>98</v>
      </c>
      <c r="B26" s="11">
        <v>3217450007405</v>
      </c>
      <c r="C26" s="6" t="s">
        <v>99</v>
      </c>
      <c r="D26" s="6" t="s">
        <v>22</v>
      </c>
      <c r="E26" s="7">
        <v>6</v>
      </c>
      <c r="F26" s="8">
        <v>2.95</v>
      </c>
      <c r="G26" s="8">
        <v>2</v>
      </c>
      <c r="H26" s="10">
        <f t="shared" ref="H26" si="7">(G26-F26)/F26</f>
        <v>-0.32203389830508478</v>
      </c>
      <c r="I26" s="8">
        <f t="shared" si="5"/>
        <v>12</v>
      </c>
      <c r="J26" s="7"/>
      <c r="K26" s="9">
        <f t="shared" si="6"/>
        <v>0</v>
      </c>
    </row>
    <row r="27" spans="1:15" ht="21.95" customHeight="1" x14ac:dyDescent="0.15">
      <c r="A27" s="6" t="s">
        <v>67</v>
      </c>
      <c r="B27" s="11">
        <v>3217450007054</v>
      </c>
      <c r="C27" s="6" t="s">
        <v>66</v>
      </c>
      <c r="D27" s="6" t="s">
        <v>22</v>
      </c>
      <c r="E27" s="7">
        <v>6</v>
      </c>
      <c r="F27" s="8">
        <v>2.95</v>
      </c>
      <c r="G27" s="8">
        <v>1.8</v>
      </c>
      <c r="H27" s="10">
        <f t="shared" si="4"/>
        <v>-0.38983050847457629</v>
      </c>
      <c r="I27" s="8">
        <f t="shared" si="5"/>
        <v>10.8</v>
      </c>
      <c r="J27" s="7"/>
      <c r="K27" s="9">
        <f t="shared" si="6"/>
        <v>0</v>
      </c>
    </row>
    <row r="28" spans="1:15" ht="21.95" customHeight="1" x14ac:dyDescent="0.15">
      <c r="A28" s="6" t="s">
        <v>24</v>
      </c>
      <c r="B28" s="11">
        <v>3217450007030</v>
      </c>
      <c r="C28" s="6" t="s">
        <v>64</v>
      </c>
      <c r="D28" s="6" t="s">
        <v>19</v>
      </c>
      <c r="E28" s="7">
        <v>6</v>
      </c>
      <c r="F28" s="8">
        <v>5.65</v>
      </c>
      <c r="G28" s="8">
        <v>2.5</v>
      </c>
      <c r="H28" s="10">
        <f t="shared" si="4"/>
        <v>-0.55752212389380529</v>
      </c>
      <c r="I28" s="8">
        <f t="shared" si="5"/>
        <v>15</v>
      </c>
      <c r="J28" s="7"/>
      <c r="K28" s="9">
        <f t="shared" si="6"/>
        <v>0</v>
      </c>
    </row>
    <row r="29" spans="1:15" ht="21.95" customHeight="1" x14ac:dyDescent="0.15">
      <c r="A29" s="6" t="s">
        <v>25</v>
      </c>
      <c r="B29" s="11">
        <v>3217450007023</v>
      </c>
      <c r="C29" s="6" t="s">
        <v>65</v>
      </c>
      <c r="D29" s="6" t="s">
        <v>19</v>
      </c>
      <c r="E29" s="7">
        <v>6</v>
      </c>
      <c r="F29" s="8">
        <v>3.65</v>
      </c>
      <c r="G29" s="8">
        <v>2</v>
      </c>
      <c r="H29" s="10">
        <f t="shared" si="4"/>
        <v>-0.45205479452054792</v>
      </c>
      <c r="I29" s="8">
        <f t="shared" si="5"/>
        <v>12</v>
      </c>
      <c r="J29" s="7"/>
      <c r="K29" s="9">
        <f t="shared" si="6"/>
        <v>0</v>
      </c>
    </row>
    <row r="30" spans="1:15" ht="21.95" customHeight="1" x14ac:dyDescent="0.15">
      <c r="A30" s="61" t="s">
        <v>50</v>
      </c>
      <c r="B30" s="62"/>
      <c r="C30" s="62"/>
      <c r="D30" s="62"/>
      <c r="E30" s="62"/>
      <c r="F30" s="62"/>
      <c r="G30" s="62"/>
      <c r="H30" s="28"/>
      <c r="I30" s="28"/>
      <c r="J30" s="28"/>
      <c r="K30" s="29"/>
    </row>
    <row r="31" spans="1:15" ht="21.95" customHeight="1" x14ac:dyDescent="0.15">
      <c r="A31" s="6" t="s">
        <v>26</v>
      </c>
      <c r="B31" s="11">
        <v>3701037402092</v>
      </c>
      <c r="C31" s="6" t="s">
        <v>55</v>
      </c>
      <c r="D31" s="6" t="s">
        <v>16</v>
      </c>
      <c r="E31" s="7">
        <v>6</v>
      </c>
      <c r="F31" s="8">
        <v>5.62</v>
      </c>
      <c r="G31" s="8">
        <v>3</v>
      </c>
      <c r="H31" s="10">
        <f t="shared" ref="H31:H37" si="8">(G31-F31)/F31</f>
        <v>-0.46619217081850534</v>
      </c>
      <c r="I31" s="8">
        <f>E31*G31</f>
        <v>18</v>
      </c>
      <c r="J31" s="7"/>
      <c r="K31" s="9">
        <f>I31*J31</f>
        <v>0</v>
      </c>
    </row>
    <row r="32" spans="1:15" ht="21.95" customHeight="1" x14ac:dyDescent="0.15">
      <c r="A32" s="6" t="s">
        <v>27</v>
      </c>
      <c r="B32" s="11">
        <v>3701037403082</v>
      </c>
      <c r="C32" s="6" t="s">
        <v>54</v>
      </c>
      <c r="D32" s="6" t="s">
        <v>19</v>
      </c>
      <c r="E32" s="7">
        <v>6</v>
      </c>
      <c r="F32" s="8">
        <v>6.95</v>
      </c>
      <c r="G32" s="8">
        <v>3.5</v>
      </c>
      <c r="H32" s="10">
        <f t="shared" si="8"/>
        <v>-0.49640287769784175</v>
      </c>
      <c r="I32" s="8">
        <f t="shared" ref="I32:I37" si="9">E32*G32</f>
        <v>21</v>
      </c>
      <c r="J32" s="7"/>
      <c r="K32" s="9">
        <f t="shared" ref="K32:K37" si="10">I32*J32</f>
        <v>0</v>
      </c>
    </row>
    <row r="33" spans="1:11" ht="21.95" customHeight="1" x14ac:dyDescent="0.15">
      <c r="A33" s="6" t="s">
        <v>28</v>
      </c>
      <c r="B33" s="11">
        <v>3701037408025</v>
      </c>
      <c r="C33" s="6" t="s">
        <v>53</v>
      </c>
      <c r="D33" s="6" t="s">
        <v>29</v>
      </c>
      <c r="E33" s="7">
        <v>6</v>
      </c>
      <c r="F33" s="8">
        <v>6.9</v>
      </c>
      <c r="G33" s="8">
        <v>3.5</v>
      </c>
      <c r="H33" s="10">
        <f t="shared" si="8"/>
        <v>-0.49275362318840582</v>
      </c>
      <c r="I33" s="8">
        <f t="shared" si="9"/>
        <v>21</v>
      </c>
      <c r="J33" s="7"/>
      <c r="K33" s="9">
        <f t="shared" si="10"/>
        <v>0</v>
      </c>
    </row>
    <row r="34" spans="1:11" ht="21.95" customHeight="1" x14ac:dyDescent="0.15">
      <c r="A34" s="6" t="s">
        <v>30</v>
      </c>
      <c r="B34" s="11">
        <v>3701037402160</v>
      </c>
      <c r="C34" s="6" t="s">
        <v>59</v>
      </c>
      <c r="D34" s="6">
        <v>22.8</v>
      </c>
      <c r="E34" s="7">
        <v>6</v>
      </c>
      <c r="F34" s="8">
        <v>3.3</v>
      </c>
      <c r="G34" s="8">
        <f>VLOOKUP(A34,[1]RENTA!$B$5:$Q$48,16,FALSE)</f>
        <v>2</v>
      </c>
      <c r="H34" s="10">
        <f t="shared" si="8"/>
        <v>-0.39393939393939392</v>
      </c>
      <c r="I34" s="8">
        <f t="shared" si="9"/>
        <v>12</v>
      </c>
      <c r="J34" s="7"/>
      <c r="K34" s="9">
        <f t="shared" si="10"/>
        <v>0</v>
      </c>
    </row>
    <row r="35" spans="1:11" ht="21.95" customHeight="1" x14ac:dyDescent="0.15">
      <c r="A35" s="6" t="s">
        <v>56</v>
      </c>
      <c r="B35" s="11">
        <v>3701037405079</v>
      </c>
      <c r="C35" s="6" t="s">
        <v>58</v>
      </c>
      <c r="D35" s="6">
        <v>22.8</v>
      </c>
      <c r="E35" s="7">
        <v>6</v>
      </c>
      <c r="F35" s="8">
        <v>3.2</v>
      </c>
      <c r="G35" s="8">
        <v>2</v>
      </c>
      <c r="H35" s="10">
        <f t="shared" ref="H35" si="11">(G35-F35)/F35</f>
        <v>-0.37500000000000006</v>
      </c>
      <c r="I35" s="8">
        <f t="shared" si="9"/>
        <v>12</v>
      </c>
      <c r="J35" s="7"/>
      <c r="K35" s="9">
        <f t="shared" si="10"/>
        <v>0</v>
      </c>
    </row>
    <row r="36" spans="1:11" ht="21.95" customHeight="1" x14ac:dyDescent="0.15">
      <c r="A36" s="6" t="s">
        <v>51</v>
      </c>
      <c r="B36" s="11">
        <v>3701037405055</v>
      </c>
      <c r="C36" s="6" t="s">
        <v>52</v>
      </c>
      <c r="D36" s="6">
        <v>22.8</v>
      </c>
      <c r="E36" s="7">
        <v>6</v>
      </c>
      <c r="F36" s="8">
        <v>3.95</v>
      </c>
      <c r="G36" s="8">
        <v>2.8</v>
      </c>
      <c r="H36" s="10">
        <f t="shared" ref="H36" si="12">(G36-F36)/F36</f>
        <v>-0.29113924050632917</v>
      </c>
      <c r="I36" s="8">
        <f t="shared" si="9"/>
        <v>16.799999999999997</v>
      </c>
      <c r="J36" s="7"/>
      <c r="K36" s="9">
        <f t="shared" si="10"/>
        <v>0</v>
      </c>
    </row>
    <row r="37" spans="1:11" ht="21.95" customHeight="1" x14ac:dyDescent="0.15">
      <c r="A37" s="6" t="s">
        <v>31</v>
      </c>
      <c r="B37" s="11">
        <v>3701037402153</v>
      </c>
      <c r="C37" s="6" t="s">
        <v>57</v>
      </c>
      <c r="D37" s="6">
        <v>22.8</v>
      </c>
      <c r="E37" s="7">
        <v>6</v>
      </c>
      <c r="F37" s="8">
        <v>2.95</v>
      </c>
      <c r="G37" s="8">
        <f>VLOOKUP(A37,[1]RENTA!$B$5:$Q$48,16,FALSE)</f>
        <v>2</v>
      </c>
      <c r="H37" s="10">
        <f t="shared" si="8"/>
        <v>-0.32203389830508478</v>
      </c>
      <c r="I37" s="8">
        <f t="shared" si="9"/>
        <v>12</v>
      </c>
      <c r="J37" s="7"/>
      <c r="K37" s="9">
        <f t="shared" si="10"/>
        <v>0</v>
      </c>
    </row>
    <row r="38" spans="1:11" ht="21.95" customHeight="1" x14ac:dyDescent="0.15">
      <c r="A38" s="61" t="s">
        <v>82</v>
      </c>
      <c r="B38" s="62"/>
      <c r="C38" s="62"/>
      <c r="D38" s="62"/>
      <c r="E38" s="62"/>
      <c r="F38" s="62"/>
      <c r="G38" s="62"/>
      <c r="H38" s="28"/>
      <c r="I38" s="28"/>
      <c r="J38" s="28"/>
      <c r="K38" s="29"/>
    </row>
    <row r="39" spans="1:11" ht="21.95" customHeight="1" x14ac:dyDescent="0.15">
      <c r="A39" s="6" t="s">
        <v>83</v>
      </c>
      <c r="B39" s="11">
        <v>3217450004428</v>
      </c>
      <c r="C39" s="6" t="s">
        <v>84</v>
      </c>
      <c r="D39" s="6" t="s">
        <v>75</v>
      </c>
      <c r="E39" s="7">
        <v>6</v>
      </c>
      <c r="F39" s="8">
        <v>3.95</v>
      </c>
      <c r="G39" s="8">
        <v>2.5</v>
      </c>
      <c r="H39" s="10">
        <f t="shared" ref="H39" si="13">(G39-F39)/F39</f>
        <v>-0.36708860759493672</v>
      </c>
      <c r="I39" s="8">
        <f>E39*G39</f>
        <v>15</v>
      </c>
      <c r="J39" s="7"/>
      <c r="K39" s="9">
        <f>I39*J39</f>
        <v>0</v>
      </c>
    </row>
    <row r="40" spans="1:11" ht="21.95" customHeight="1" x14ac:dyDescent="0.15">
      <c r="A40" s="61" t="s">
        <v>69</v>
      </c>
      <c r="B40" s="62"/>
      <c r="C40" s="62"/>
      <c r="D40" s="62"/>
      <c r="E40" s="62"/>
      <c r="F40" s="62"/>
      <c r="G40" s="62"/>
      <c r="H40" s="28"/>
      <c r="I40" s="28"/>
      <c r="J40" s="28"/>
      <c r="K40" s="29"/>
    </row>
    <row r="41" spans="1:11" ht="21.95" customHeight="1" x14ac:dyDescent="0.15">
      <c r="A41" s="6" t="s">
        <v>70</v>
      </c>
      <c r="B41" s="11">
        <v>3217450004381</v>
      </c>
      <c r="C41" s="6" t="s">
        <v>71</v>
      </c>
      <c r="D41" s="6" t="s">
        <v>72</v>
      </c>
      <c r="E41" s="7">
        <v>6</v>
      </c>
      <c r="F41" s="8">
        <v>11</v>
      </c>
      <c r="G41" s="8">
        <v>8</v>
      </c>
      <c r="H41" s="10">
        <f t="shared" ref="H41:H44" si="14">(G41-F41)/F41</f>
        <v>-0.27272727272727271</v>
      </c>
      <c r="I41" s="8">
        <f>E41*G41</f>
        <v>48</v>
      </c>
      <c r="J41" s="7"/>
      <c r="K41" s="9">
        <f>I41*J41</f>
        <v>0</v>
      </c>
    </row>
    <row r="42" spans="1:11" ht="21.95" customHeight="1" x14ac:dyDescent="0.15">
      <c r="A42" s="6" t="s">
        <v>73</v>
      </c>
      <c r="B42" s="11">
        <v>3217450004527</v>
      </c>
      <c r="C42" s="6" t="s">
        <v>74</v>
      </c>
      <c r="D42" s="6" t="s">
        <v>75</v>
      </c>
      <c r="E42" s="7">
        <v>6</v>
      </c>
      <c r="F42" s="8">
        <v>9.35</v>
      </c>
      <c r="G42" s="8">
        <v>7.2</v>
      </c>
      <c r="H42" s="10">
        <f t="shared" si="14"/>
        <v>-0.22994652406417107</v>
      </c>
      <c r="I42" s="8">
        <f t="shared" ref="I42:I44" si="15">E42*G42</f>
        <v>43.2</v>
      </c>
      <c r="J42" s="7"/>
      <c r="K42" s="9">
        <f t="shared" ref="K42:K44" si="16">I42*J42</f>
        <v>0</v>
      </c>
    </row>
    <row r="43" spans="1:11" ht="21.95" customHeight="1" x14ac:dyDescent="0.15">
      <c r="A43" s="6" t="s">
        <v>76</v>
      </c>
      <c r="B43" s="11">
        <v>3217450004558</v>
      </c>
      <c r="C43" s="6" t="s">
        <v>77</v>
      </c>
      <c r="D43" s="6" t="s">
        <v>75</v>
      </c>
      <c r="E43" s="7">
        <v>6</v>
      </c>
      <c r="F43" s="8">
        <v>9.35</v>
      </c>
      <c r="G43" s="8">
        <v>7.2</v>
      </c>
      <c r="H43" s="10">
        <f t="shared" si="14"/>
        <v>-0.22994652406417107</v>
      </c>
      <c r="I43" s="8">
        <f t="shared" si="15"/>
        <v>43.2</v>
      </c>
      <c r="J43" s="7"/>
      <c r="K43" s="9">
        <f t="shared" si="16"/>
        <v>0</v>
      </c>
    </row>
    <row r="44" spans="1:11" ht="21.95" customHeight="1" x14ac:dyDescent="0.15">
      <c r="A44" s="6" t="s">
        <v>78</v>
      </c>
      <c r="B44" s="11">
        <v>3217450004534</v>
      </c>
      <c r="C44" s="6" t="s">
        <v>79</v>
      </c>
      <c r="D44" s="6" t="s">
        <v>75</v>
      </c>
      <c r="E44" s="7">
        <v>6</v>
      </c>
      <c r="F44" s="8">
        <v>9.35</v>
      </c>
      <c r="G44" s="8">
        <v>7.2</v>
      </c>
      <c r="H44" s="10">
        <f t="shared" si="14"/>
        <v>-0.22994652406417107</v>
      </c>
      <c r="I44" s="8">
        <f t="shared" si="15"/>
        <v>43.2</v>
      </c>
      <c r="J44" s="7"/>
      <c r="K44" s="9">
        <f t="shared" si="16"/>
        <v>0</v>
      </c>
    </row>
    <row r="45" spans="1:11" ht="21.95" customHeight="1" x14ac:dyDescent="0.15">
      <c r="A45" s="61" t="s">
        <v>49</v>
      </c>
      <c r="B45" s="62"/>
      <c r="C45" s="62"/>
      <c r="D45" s="62"/>
      <c r="E45" s="62"/>
      <c r="F45" s="62"/>
      <c r="G45" s="63"/>
      <c r="H45" s="71" t="s">
        <v>36</v>
      </c>
      <c r="I45" s="72"/>
      <c r="J45" s="72"/>
      <c r="K45" s="73"/>
    </row>
    <row r="46" spans="1:11" ht="21.95" customHeight="1" x14ac:dyDescent="0.15">
      <c r="A46" s="6" t="s">
        <v>8</v>
      </c>
      <c r="B46" s="11">
        <v>8033717730153</v>
      </c>
      <c r="C46" s="14" t="s">
        <v>9</v>
      </c>
      <c r="D46" s="14" t="s">
        <v>10</v>
      </c>
      <c r="E46" s="12"/>
      <c r="F46" s="13"/>
      <c r="G46" s="8">
        <v>6.3</v>
      </c>
      <c r="H46" s="13"/>
      <c r="I46" s="13"/>
      <c r="J46" s="15"/>
      <c r="K46" s="17">
        <f>G46*J46</f>
        <v>0</v>
      </c>
    </row>
    <row r="47" spans="1:11" ht="21.95" customHeight="1" x14ac:dyDescent="0.15">
      <c r="A47" s="6" t="s">
        <v>100</v>
      </c>
      <c r="B47" s="11">
        <v>3701037411063</v>
      </c>
      <c r="C47" s="14" t="s">
        <v>101</v>
      </c>
      <c r="D47" s="14" t="s">
        <v>10</v>
      </c>
      <c r="E47" s="12"/>
      <c r="F47" s="16">
        <v>4</v>
      </c>
      <c r="G47" s="8">
        <v>2.8</v>
      </c>
      <c r="H47" s="10">
        <f t="shared" ref="H47" si="17">(G47-F47)/F47</f>
        <v>-0.30000000000000004</v>
      </c>
      <c r="I47" s="13"/>
      <c r="J47" s="15"/>
      <c r="K47" s="17">
        <f t="shared" ref="K47:K50" si="18">G47*J47</f>
        <v>0</v>
      </c>
    </row>
    <row r="48" spans="1:11" ht="21.95" customHeight="1" x14ac:dyDescent="0.15">
      <c r="A48" s="6" t="s">
        <v>11</v>
      </c>
      <c r="B48" s="11">
        <v>8033717730177</v>
      </c>
      <c r="C48" s="6" t="s">
        <v>7</v>
      </c>
      <c r="D48" s="6" t="s">
        <v>12</v>
      </c>
      <c r="E48" s="12"/>
      <c r="F48" s="13"/>
      <c r="G48" s="8">
        <v>3</v>
      </c>
      <c r="H48" s="13"/>
      <c r="I48" s="13"/>
      <c r="J48" s="7"/>
      <c r="K48" s="17">
        <f t="shared" si="18"/>
        <v>0</v>
      </c>
    </row>
    <row r="49" spans="1:11" ht="21.95" customHeight="1" x14ac:dyDescent="0.15">
      <c r="A49" s="6" t="s">
        <v>42</v>
      </c>
      <c r="B49" s="11">
        <v>8033717730368</v>
      </c>
      <c r="C49" s="6" t="s">
        <v>7</v>
      </c>
      <c r="D49" s="6" t="s">
        <v>34</v>
      </c>
      <c r="E49" s="12"/>
      <c r="F49" s="13"/>
      <c r="G49" s="8">
        <v>4.8</v>
      </c>
      <c r="H49" s="13"/>
      <c r="I49" s="13"/>
      <c r="J49" s="7"/>
      <c r="K49" s="17">
        <f t="shared" si="18"/>
        <v>0</v>
      </c>
    </row>
    <row r="50" spans="1:11" ht="21.95" customHeight="1" thickBot="1" x14ac:dyDescent="0.2">
      <c r="A50" s="22" t="s">
        <v>43</v>
      </c>
      <c r="B50" s="23">
        <v>8033717730184</v>
      </c>
      <c r="C50" s="22" t="s">
        <v>7</v>
      </c>
      <c r="D50" s="22" t="s">
        <v>35</v>
      </c>
      <c r="E50" s="24"/>
      <c r="F50" s="25"/>
      <c r="G50" s="8">
        <v>9.3000000000000007</v>
      </c>
      <c r="H50" s="25"/>
      <c r="I50" s="25"/>
      <c r="J50" s="26"/>
      <c r="K50" s="17">
        <f t="shared" si="18"/>
        <v>0</v>
      </c>
    </row>
    <row r="51" spans="1:11" s="27" customFormat="1" ht="21.95" customHeight="1" thickBot="1" x14ac:dyDescent="0.3">
      <c r="A51" s="54" t="s">
        <v>44</v>
      </c>
      <c r="B51" s="55"/>
      <c r="C51" s="55"/>
      <c r="D51" s="55"/>
      <c r="E51" s="55"/>
      <c r="F51" s="55"/>
      <c r="G51" s="55"/>
      <c r="H51" s="55"/>
      <c r="I51" s="56"/>
      <c r="J51" s="69">
        <f>SUM(K7:K50)</f>
        <v>0</v>
      </c>
      <c r="K51" s="70"/>
    </row>
    <row r="52" spans="1:11" ht="21.95" customHeight="1" x14ac:dyDescent="0.15">
      <c r="A52" s="1"/>
      <c r="B52" s="2"/>
      <c r="D52" s="1"/>
      <c r="E52" s="3"/>
      <c r="F52" s="4"/>
      <c r="G52" s="4"/>
      <c r="H52" s="4"/>
      <c r="I52" s="4"/>
      <c r="J52" s="3"/>
      <c r="K52" s="5"/>
    </row>
    <row r="53" spans="1:11" ht="21.95" customHeight="1" x14ac:dyDescent="0.15">
      <c r="A53" s="75" t="s">
        <v>48</v>
      </c>
      <c r="B53" s="75"/>
      <c r="C53" s="75"/>
      <c r="D53" s="67" t="s">
        <v>104</v>
      </c>
      <c r="E53" s="68"/>
      <c r="F53" s="68"/>
      <c r="G53" s="68"/>
      <c r="H53" s="74"/>
      <c r="I53" s="74"/>
      <c r="J53" s="38"/>
      <c r="K53" s="39"/>
    </row>
  </sheetData>
  <mergeCells count="19">
    <mergeCell ref="D53:G53"/>
    <mergeCell ref="A40:G40"/>
    <mergeCell ref="J51:K51"/>
    <mergeCell ref="H45:K45"/>
    <mergeCell ref="H53:I53"/>
    <mergeCell ref="A53:C53"/>
    <mergeCell ref="E1:K1"/>
    <mergeCell ref="A51:I51"/>
    <mergeCell ref="E2:G2"/>
    <mergeCell ref="E3:K3"/>
    <mergeCell ref="A1:C1"/>
    <mergeCell ref="A2:C2"/>
    <mergeCell ref="A45:G45"/>
    <mergeCell ref="A30:G30"/>
    <mergeCell ref="A23:G23"/>
    <mergeCell ref="A12:H12"/>
    <mergeCell ref="A6:H6"/>
    <mergeCell ref="A38:G38"/>
    <mergeCell ref="A3:B3"/>
  </mergeCells>
  <pageMargins left="0.19685039370078741" right="0.19685039370078741" top="0.39370078740157483" bottom="0.3937007874015748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SEPTEMBRE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REITZEL - Christophe Goujon</dc:creator>
  <cp:lastModifiedBy>Mathilde PIGEON</cp:lastModifiedBy>
  <cp:lastPrinted>2023-12-27T16:41:09Z</cp:lastPrinted>
  <dcterms:created xsi:type="dcterms:W3CDTF">2012-03-07T08:37:29Z</dcterms:created>
  <dcterms:modified xsi:type="dcterms:W3CDTF">2024-09-19T10:20:08Z</dcterms:modified>
</cp:coreProperties>
</file>